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licitação\Sarandi\"/>
    </mc:Choice>
  </mc:AlternateContent>
  <bookViews>
    <workbookView xWindow="0" yWindow="0" windowWidth="25125" windowHeight="12720"/>
  </bookViews>
  <sheets>
    <sheet name="ORÇAMENTO" sheetId="1" r:id="rId1"/>
    <sheet name="BDI " sheetId="5" r:id="rId2"/>
  </sheets>
  <definedNames>
    <definedName name="_xlnm._FilterDatabase" localSheetId="0" hidden="1">ORÇAMENTO!$A$3:$M$45</definedName>
  </definedNames>
  <calcPr calcId="152511" fullPrecision="0"/>
  <extLst>
    <ext uri="GoogleSheetsCustomDataVersion2">
      <go:sheetsCustomData xmlns:go="http://customooxmlschemas.google.com/" r:id="rId6" roundtripDataChecksum="rmEYNxT5F+fM4lWU7lU5bb5Z1o4siF8dWV0xzAoIclg="/>
    </ext>
  </extLst>
</workbook>
</file>

<file path=xl/calcChain.xml><?xml version="1.0" encoding="utf-8"?>
<calcChain xmlns="http://schemas.openxmlformats.org/spreadsheetml/2006/main">
  <c r="B22" i="5" l="1"/>
  <c r="E16" i="5" s="1"/>
  <c r="F40" i="1" s="1"/>
  <c r="E15" i="5" l="1"/>
  <c r="A45" i="1" l="1"/>
  <c r="A44" i="1"/>
  <c r="J37" i="1" l="1"/>
  <c r="K37" i="1" s="1"/>
  <c r="I37" i="1"/>
  <c r="I36" i="1" s="1"/>
  <c r="H37" i="1"/>
  <c r="J35" i="1"/>
  <c r="I35" i="1"/>
  <c r="K35" i="1" s="1"/>
  <c r="L35" i="1" s="1"/>
  <c r="M35" i="1" s="1"/>
  <c r="H35" i="1"/>
  <c r="J34" i="1"/>
  <c r="K34" i="1" s="1"/>
  <c r="L34" i="1" s="1"/>
  <c r="M34" i="1" s="1"/>
  <c r="I34" i="1"/>
  <c r="H34" i="1"/>
  <c r="J33" i="1"/>
  <c r="I33" i="1"/>
  <c r="K33" i="1" s="1"/>
  <c r="H33" i="1"/>
  <c r="J31" i="1"/>
  <c r="I31" i="1"/>
  <c r="K31" i="1" s="1"/>
  <c r="L31" i="1" s="1"/>
  <c r="M31" i="1" s="1"/>
  <c r="H31" i="1"/>
  <c r="J30" i="1"/>
  <c r="K30" i="1" s="1"/>
  <c r="L30" i="1" s="1"/>
  <c r="M30" i="1" s="1"/>
  <c r="I30" i="1"/>
  <c r="H30" i="1"/>
  <c r="J29" i="1"/>
  <c r="I29" i="1"/>
  <c r="H29" i="1"/>
  <c r="J28" i="1"/>
  <c r="J27" i="1" s="1"/>
  <c r="I28" i="1"/>
  <c r="H28" i="1"/>
  <c r="J26" i="1"/>
  <c r="I26" i="1"/>
  <c r="H26" i="1"/>
  <c r="J25" i="1"/>
  <c r="I25" i="1"/>
  <c r="H25" i="1"/>
  <c r="J24" i="1"/>
  <c r="I24" i="1"/>
  <c r="H24" i="1"/>
  <c r="J23" i="1"/>
  <c r="I23" i="1"/>
  <c r="K23" i="1" s="1"/>
  <c r="L23" i="1" s="1"/>
  <c r="M23" i="1" s="1"/>
  <c r="H23" i="1"/>
  <c r="J22" i="1"/>
  <c r="I22" i="1"/>
  <c r="K22" i="1" s="1"/>
  <c r="L22" i="1" s="1"/>
  <c r="M22" i="1" s="1"/>
  <c r="H22" i="1"/>
  <c r="J21" i="1"/>
  <c r="I21" i="1"/>
  <c r="H21" i="1"/>
  <c r="H20" i="1"/>
  <c r="E20" i="1"/>
  <c r="J20" i="1" s="1"/>
  <c r="J19" i="1"/>
  <c r="I19" i="1"/>
  <c r="K19" i="1" s="1"/>
  <c r="L19" i="1" s="1"/>
  <c r="M19" i="1" s="1"/>
  <c r="H19" i="1"/>
  <c r="E19" i="1"/>
  <c r="J18" i="1"/>
  <c r="I18" i="1"/>
  <c r="K18" i="1" s="1"/>
  <c r="L18" i="1" s="1"/>
  <c r="M18" i="1" s="1"/>
  <c r="H18" i="1"/>
  <c r="J17" i="1"/>
  <c r="I17" i="1"/>
  <c r="K17" i="1" s="1"/>
  <c r="L17" i="1" s="1"/>
  <c r="M17" i="1" s="1"/>
  <c r="H17" i="1"/>
  <c r="E17" i="1"/>
  <c r="J16" i="1"/>
  <c r="I16" i="1"/>
  <c r="H16" i="1"/>
  <c r="J15" i="1"/>
  <c r="I15" i="1"/>
  <c r="H15" i="1"/>
  <c r="J13" i="1"/>
  <c r="I13" i="1"/>
  <c r="K13" i="1" s="1"/>
  <c r="L13" i="1" s="1"/>
  <c r="M13" i="1" s="1"/>
  <c r="H13" i="1"/>
  <c r="J12" i="1"/>
  <c r="I12" i="1"/>
  <c r="K12" i="1" s="1"/>
  <c r="L12" i="1" s="1"/>
  <c r="M12" i="1" s="1"/>
  <c r="H12" i="1"/>
  <c r="J11" i="1"/>
  <c r="K11" i="1" s="1"/>
  <c r="L11" i="1" s="1"/>
  <c r="M11" i="1" s="1"/>
  <c r="I11" i="1"/>
  <c r="H11" i="1"/>
  <c r="J10" i="1"/>
  <c r="I10" i="1"/>
  <c r="K10" i="1" s="1"/>
  <c r="L10" i="1" s="1"/>
  <c r="M10" i="1" s="1"/>
  <c r="H10" i="1"/>
  <c r="J9" i="1"/>
  <c r="I9" i="1"/>
  <c r="I8" i="1" s="1"/>
  <c r="H9" i="1"/>
  <c r="J7" i="1"/>
  <c r="I7" i="1"/>
  <c r="H7" i="1"/>
  <c r="J6" i="1"/>
  <c r="I6" i="1"/>
  <c r="H6" i="1"/>
  <c r="I5" i="1"/>
  <c r="I27" i="1" l="1"/>
  <c r="J8" i="1"/>
  <c r="K6" i="1"/>
  <c r="K7" i="1"/>
  <c r="L7" i="1" s="1"/>
  <c r="M7" i="1" s="1"/>
  <c r="K21" i="1"/>
  <c r="L21" i="1" s="1"/>
  <c r="M21" i="1" s="1"/>
  <c r="K26" i="1"/>
  <c r="L26" i="1" s="1"/>
  <c r="M26" i="1" s="1"/>
  <c r="J32" i="1"/>
  <c r="K24" i="1"/>
  <c r="L24" i="1" s="1"/>
  <c r="M24" i="1" s="1"/>
  <c r="K15" i="1"/>
  <c r="K25" i="1"/>
  <c r="L25" i="1" s="1"/>
  <c r="M25" i="1" s="1"/>
  <c r="K5" i="1"/>
  <c r="L6" i="1"/>
  <c r="L15" i="1"/>
  <c r="I14" i="1"/>
  <c r="J14" i="1"/>
  <c r="K32" i="1"/>
  <c r="L33" i="1"/>
  <c r="K36" i="1"/>
  <c r="L37" i="1"/>
  <c r="L36" i="1" s="1"/>
  <c r="I32" i="1"/>
  <c r="J36" i="1"/>
  <c r="J5" i="1"/>
  <c r="K16" i="1"/>
  <c r="L16" i="1" s="1"/>
  <c r="M16" i="1" s="1"/>
  <c r="K29" i="1"/>
  <c r="L29" i="1" s="1"/>
  <c r="M29" i="1" s="1"/>
  <c r="K9" i="1"/>
  <c r="I20" i="1"/>
  <c r="K20" i="1" s="1"/>
  <c r="L20" i="1" s="1"/>
  <c r="M20" i="1" s="1"/>
  <c r="K28" i="1"/>
  <c r="M38" i="1" l="1"/>
  <c r="M39" i="1"/>
  <c r="L32" i="1"/>
  <c r="M33" i="1"/>
  <c r="M32" i="1" s="1"/>
  <c r="K14" i="1"/>
  <c r="L28" i="1"/>
  <c r="K27" i="1"/>
  <c r="L14" i="1"/>
  <c r="M15" i="1"/>
  <c r="M14" i="1" s="1"/>
  <c r="L5" i="1"/>
  <c r="M6" i="1"/>
  <c r="M5" i="1" s="1"/>
  <c r="K8" i="1"/>
  <c r="L9" i="1"/>
  <c r="M40" i="1" l="1"/>
  <c r="L8" i="1"/>
  <c r="M9" i="1"/>
  <c r="M8" i="1" s="1"/>
  <c r="L27" i="1"/>
  <c r="M28" i="1"/>
  <c r="M27" i="1" s="1"/>
  <c r="M37" i="1" l="1"/>
  <c r="M36" i="1" s="1"/>
  <c r="M41" i="1"/>
  <c r="M42" i="1" s="1"/>
</calcChain>
</file>

<file path=xl/sharedStrings.xml><?xml version="1.0" encoding="utf-8"?>
<sst xmlns="http://schemas.openxmlformats.org/spreadsheetml/2006/main" count="166" uniqueCount="141">
  <si>
    <t>PARA A CORRETA AUTOMATIZAÇÃO DA PLANILHA, REALIZAR OS SEGUINTES PROCEDIMENTOS:</t>
  </si>
  <si>
    <r>
      <rPr>
        <b/>
        <sz val="10"/>
        <color rgb="FFFF0000"/>
        <rFont val="Arial"/>
      </rPr>
      <t>CLIQUE NO CANTO SUPERIOR ESQUERDO EM ARQUIVO &gt; OPÇÕES &gt; FÓRMULAS &gt; SELECIONE: "</t>
    </r>
    <r>
      <rPr>
        <b/>
        <u/>
        <sz val="10"/>
        <color rgb="FFFF0000"/>
        <rFont val="Arial"/>
      </rPr>
      <t>HABILITAR CÁLCULO ITERATIVO"</t>
    </r>
    <r>
      <rPr>
        <b/>
        <sz val="10"/>
        <color rgb="FFFF0000"/>
        <rFont val="Arial"/>
      </rPr>
      <t xml:space="preserve"> (CASO ESTEJA DESABILITADO)</t>
    </r>
  </si>
  <si>
    <t>PLANILHA ORÇAMENTÁRIA
EXECUÇÃO DE PASSEIO PÚBLICO ACESSIVEL
FÓRUM ELEITORAL DE SARANDI (PAD 31337/2022)</t>
  </si>
  <si>
    <t>ITEM</t>
  </si>
  <si>
    <t>SINAPI CÓDIGO 04/2023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</si>
  <si>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</si>
  <si>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</si>
  <si>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</si>
  <si>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</si>
  <si>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</si>
  <si>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</si>
  <si>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</si>
  <si>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</si>
  <si>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</si>
  <si>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</si>
  <si>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</si>
  <si>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</si>
  <si>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</si>
  <si>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</si>
  <si>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</si>
  <si>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</si>
  <si>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</si>
  <si>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</si>
  <si>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74209/001</t>
  </si>
  <si>
    <t>PLACA DE OBRA EM CHAPA DE ACO GALVANIZADO</t>
  </si>
  <si>
    <t xml:space="preserve"> M2 </t>
  </si>
  <si>
    <t>2</t>
  </si>
  <si>
    <t>DEMOLIÇÕES E LIMPEZA</t>
  </si>
  <si>
    <t>2.1</t>
  </si>
  <si>
    <t>DEMOLIÇÃO DE LAJES, DE FORMA MECANIZADA COM MARTELETE, SEM REAPROVEITAMENTO. AF_12/2017</t>
  </si>
  <si>
    <t xml:space="preserve"> M3 </t>
  </si>
  <si>
    <t>2.2</t>
  </si>
  <si>
    <t>LIMPEZA MANUAL DE VEGETAÇÃO EM TERRENO COM ENXADA.AF_05/2018</t>
  </si>
  <si>
    <t>2.3</t>
  </si>
  <si>
    <t>CORTE RASO E RECORTE DE ÁRVORE COM DIÂMETRO DE TRONCO MAIOR OU IGUAL A 0,20 M E MENOR QUE 0,40 M.AF_05/2018</t>
  </si>
  <si>
    <t>2.4</t>
  </si>
  <si>
    <t>REMOÇÃO DE RAÍZES REMANESCENTES DE TRONCO DE ÁRVORE COM DIÂMETRO MAIOR OU IGUAL A 0,20 M E MENOR QUE 0,40 M.AF_05/2018</t>
  </si>
  <si>
    <t>2.5</t>
  </si>
  <si>
    <t>PLANTIO DE ÁRVORE ORNAMENTAL COM ALTURA DE MUDA MAIOR QUE 2,00 M E MENOR OU IGUAL A 4,00 M. AF_05/2018</t>
  </si>
  <si>
    <t>3</t>
  </si>
  <si>
    <t>PASSEIO PÚBLICO</t>
  </si>
  <si>
    <t>3.1</t>
  </si>
  <si>
    <t>ATERRO MANUAL DE VALAS COM SOLO ARGILO-ARENOSO E COMPACTAÇÃO MECANIZADA. AF_05/2016</t>
  </si>
  <si>
    <t>3.2</t>
  </si>
  <si>
    <t>LASTRO COM MATERIAL GRANULAR, APLICADO EM PISOS OU LAJES SOBRE SOLO, ESPESSURA DE *5 CM*. AF_08/2017</t>
  </si>
  <si>
    <t>3.3</t>
  </si>
  <si>
    <t>EXECUÇÃO DE PASSEIO (CALÇADA) OU PISO DE CONCRETO COM CONCRETO MOLDADO IN LOCO, USINADO, ACABAMENTO CONVENCIONAL, ESPESSURA 6 CM, ARMADO. AF_08/2022</t>
  </si>
  <si>
    <t>3.4</t>
  </si>
  <si>
    <t>REF.: SBC - 172882</t>
  </si>
  <si>
    <t>RAMPA - PLANO INCLINADO PARA DEFICIENTE FISICO EM CIMENTADO INCLUSIVE BASE</t>
  </si>
  <si>
    <t>3.5</t>
  </si>
  <si>
    <t>PLANTIO DE GRAMA BATATAIS EM PLACAS. AF_05/2018</t>
  </si>
  <si>
    <t>3.6</t>
  </si>
  <si>
    <t>REF 101094 + ORSE 13917</t>
  </si>
  <si>
    <t>PISO PODOTÁTIL, DIRECIONAL OU ALERTA, 40X40CM, DE CONCRETO, COR VERMELHA, CONFORME NBR:9050:2020. APLICADO COM ARGAMASSA INDUSTRIALIZADA AC-III, INCLUSIVE REGULARIZAÇÃO DA BASE.</t>
  </si>
  <si>
    <t>M</t>
  </si>
  <si>
    <t>3.7</t>
  </si>
  <si>
    <t xml:space="preserve">REF 101094 + ORSE 13914 </t>
  </si>
  <si>
    <t>PISO PODOTÁTIL, DIRECIONAL OU ALERTA, 25X25CM, DE CONCRETO, COR VERMELHA, CONFORME NBR:9050:2020. APLICADO COM ARGAMASSA INDUSTRIALIZADA AC-III, INCLUSIVE REGULARIZAÇÃO DA BASE.</t>
  </si>
  <si>
    <t>3.8</t>
  </si>
  <si>
    <t>REF 94263</t>
  </si>
  <si>
    <t>RETIRADA DE GUIA (MEIO-FIO) CONCRETO AF_06/2016</t>
  </si>
  <si>
    <t>3.9</t>
  </si>
  <si>
    <t>ASSENTAMENTO DE GUIA (MEIO-FIO) EM TRECHO RETO, CONFECCIONADA EM CONCRETO PRÉ-FABRICADO, DIMENSÕES 100X15X13X30 CM (COMPRIMENTO X BASE INFERIOR X BASE SUPERIOR X ALTURA), PARA VIAS URBANAS (USO VIÁRIO). AF_06/2016</t>
  </si>
  <si>
    <t>3.10</t>
  </si>
  <si>
    <t>ASSENTAMENTO DE GUIA (MEIO-FIO) EM TRECHO CURVO, CONFECCIONADA EM CONCRETO PRÉ-FABRICADO, DIMENSÕES 100X15X13X30 CM (COMPRIMENTO X BASE INFERIOR X BASE SUPERIOR X ALTURA), PARA VIAS URBANAS (USO VIÁRIO). AF_06/2016</t>
  </si>
  <si>
    <t>3.11</t>
  </si>
  <si>
    <t>GRELHA DE FERRO FUNDIDO SIMPLES COM REQUADRO, 300 X 1000 MM, ASSENTADA COM ARGAMASSA 1 : 3 CIMENTO: AREIA EM BOCA DE LOBO- FORNECIMENTO E INSTALAÇÃO. AF_08/2021</t>
  </si>
  <si>
    <t>3.12</t>
  </si>
  <si>
    <t xml:space="preserve">REF. EMBASA 503116 </t>
  </si>
  <si>
    <t>TAMPA CONCRETO PREMOLDADO FCK=15,0 MPA E=10 CM PARA BOCA DE LOBO</t>
  </si>
  <si>
    <t>M2</t>
  </si>
  <si>
    <t>4</t>
  </si>
  <si>
    <t>PINTURA</t>
  </si>
  <si>
    <t>4.1</t>
  </si>
  <si>
    <t>EMBOÇO OU MASSA ÚNICA EM ARGAMASSA TRAÇO 1:2:8, PREPARO MANUAL, APLICADA MANUALMENTE EM PANOS CEGOS DE FACHADA (SEM PRESENÇA DE VÃOS), ESPESSURA DE 25 MM. AF_09/2022</t>
  </si>
  <si>
    <t>4.2</t>
  </si>
  <si>
    <t>REF.: SINAPI 95626 + CPOS J.02.000.038008</t>
  </si>
  <si>
    <t>APLICAÇÃO MANUAL DE PINTURA COM TINTA LÁTEX ACRÍLICA EM PAREDES EXTERNAS, CORES VARIADAS, DUAS DEMÃOS. REF. SUVINIL, RENNER, SHERWIN WILLIANS, CORAL, LUKSCOLOR OU EQUIVALENTE.</t>
  </si>
  <si>
    <t>4.3</t>
  </si>
  <si>
    <t>TEXTURA ACRÍLICA, APLICAÇÃO MANUAL EM PAREDE, UMA DEMÃO. AF_04/2023</t>
  </si>
  <si>
    <t>4.4</t>
  </si>
  <si>
    <t>PINTURA DE MEIO-FIO COM TINTA BRANCA A BASE DE CAL (CAIAÇÃO). AF_05/2021</t>
  </si>
  <si>
    <t>5</t>
  </si>
  <si>
    <t>SERVIÇOS COMPLEMENTARES</t>
  </si>
  <si>
    <t>5.1</t>
  </si>
  <si>
    <t>REF CPOS 05.07.040</t>
  </si>
  <si>
    <t>REMOÇÃO DE ENTULHO SEPARADO DE OBRA COM CAÇAMBA METÁLICA - TERRA, ALVENARIA, CONCRETO, ARGAMASSA, MADEIRA, PAPEL, PLÁSTICO OU METAL</t>
  </si>
  <si>
    <t>5.2</t>
  </si>
  <si>
    <t>ISOLAMENTO DE OBRA COM TELA PLASTICA COM MALHA DE 5MM</t>
  </si>
  <si>
    <t>5.3</t>
  </si>
  <si>
    <t>REF 9537 11/2018</t>
  </si>
  <si>
    <t>LIMPEZA FINAL DA OBRA</t>
  </si>
  <si>
    <t>6</t>
  </si>
  <si>
    <t>ADMINISTRAÇÃO LOCAL</t>
  </si>
  <si>
    <t>6.1</t>
  </si>
  <si>
    <t>PADRÃO TCU</t>
  </si>
  <si>
    <t>TOTAL MATERIAL:</t>
  </si>
  <si>
    <t>BDI</t>
  </si>
  <si>
    <t>TOTAL MÃO-DE-OBRA:</t>
  </si>
  <si>
    <t>TOTAL SEM BDI:</t>
  </si>
  <si>
    <t>TOTAL BDI:</t>
  </si>
  <si>
    <t>TOTAL GERAL:</t>
  </si>
  <si>
    <t>* COTAÇÃO CORRESPONDENTE À MÉDIA DE 3 VALORES DE ORÇAMENTOS OBTIDOS COM PESQUISA DE PREÇOS NO MERCADO</t>
  </si>
  <si>
    <t>TRIBUNAL REGIONAL ELEITORAL DO PARANÁ
TRE-PR</t>
  </si>
  <si>
    <t>OBRA:</t>
  </si>
  <si>
    <t>ENDEREÇO:</t>
  </si>
  <si>
    <t>RESPONSÁVEL TÉCNICO:</t>
  </si>
  <si>
    <t>FÓRMULA:</t>
  </si>
  <si>
    <t>Item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</si>
  <si>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</si>
  <si>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</si>
  <si>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</si>
  <si>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</si>
  <si>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</si>
  <si>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</si>
  <si>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</si>
  <si>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</si>
  <si>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</si>
  <si>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</si>
  <si>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</si>
  <si>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</si>
  <si>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</si>
  <si>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</si>
  <si>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</si>
  <si>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</si>
  <si>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</si>
  <si>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</si>
  <si>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</si>
  <si>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</si>
  <si>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</si>
  <si>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PREENCHER OS DADOS DO BDI NA ABA AO LADO!!!</t>
  </si>
  <si>
    <t>PLANILHA DE COMPOSIÇÃO ANALÍTICA DO BDI</t>
  </si>
  <si>
    <t>Reforma Geral da edificação - Fórum Eleitoral de Cruzeiro do Oeste</t>
  </si>
  <si>
    <t>Av. Brasil, 4220 - Praça Agenor Bortolon
Cruzeiro do Oeste - PR</t>
  </si>
  <si>
    <t>COMPOSIÇÃO DO BDI</t>
  </si>
  <si>
    <t>Fórmula estabelecida pelo Acórdão 2622/2013-TCU-Plenário</t>
  </si>
  <si>
    <t>Para o preenchimento da proposta deve-se utilizar o valor de ISS da Prefeitura Local.</t>
  </si>
  <si>
    <t>** RESPONSÁVEL TÉCNICO</t>
  </si>
  <si>
    <t>* EMPRESA</t>
  </si>
  <si>
    <t>** FORMAÇÃO CREA/CAU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</si>
</sst>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27" x14ac:knownFonts="1">
    <font>
      <sz val="10"/>
      <color rgb="FF000000"/>
      <name val="Arial"/>
      <scheme val="minor"/>
    </font>
    <font>
      <b/>
      <sz val="10"/>
      <color rgb="FFFF0000"/>
      <name val="Arial"/>
    </font>
    <font>
      <sz val="10"/>
      <name val="Arial"/>
    </font>
    <font>
      <sz val="10"/>
      <color theme="1"/>
      <name val="Arial"/>
    </font>
    <font>
      <b/>
      <sz val="18"/>
      <color theme="1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10"/>
      <color rgb="FF000000"/>
      <name val="Arial"/>
    </font>
    <font>
      <sz val="10"/>
      <color rgb="FFFFFFFF"/>
      <name val="Arial"/>
    </font>
    <font>
      <sz val="9"/>
      <color theme="1"/>
      <name val="Arial"/>
    </font>
    <font>
      <b/>
      <sz val="12"/>
      <color theme="1"/>
      <name val="Arial"/>
    </font>
    <font>
      <b/>
      <u/>
      <sz val="10"/>
      <color rgb="FFFF0000"/>
      <name val="Arial"/>
    </font>
    <font>
      <b/>
      <sz val="9"/>
      <color rgb="FF8DB3E2"/>
      <name val="Arial"/>
    </font>
    <font>
      <b/>
      <sz val="9"/>
      <color rgb="FFFF0000"/>
      <name val="Arial"/>
      <family val="2"/>
      <scheme val="major"/>
    </font>
    <font>
      <b/>
      <sz val="10"/>
      <color rgb="FFFF0000"/>
      <name val="Arial"/>
      <family val="2"/>
      <scheme val="major"/>
    </font>
    <font>
      <b/>
      <sz val="9"/>
      <name val="Arial"/>
      <family val="2"/>
      <scheme val="major"/>
    </font>
    <font>
      <sz val="10"/>
      <color rgb="FF000000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theme="0"/>
        <bgColor theme="0"/>
      </patternFill>
    </fill>
    <fill>
      <patternFill patternType="solid">
        <fgColor rgb="FF95B3D7"/>
        <bgColor rgb="FF95B3D7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0000"/>
        <bgColor rgb="FFFFFF0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20" fillId="0" borderId="0"/>
  </cellStyleXfs>
  <cellXfs count="96">
    <xf numFmtId="0" fontId="0" fillId="0" borderId="0" xfId="0" applyFont="1" applyAlignment="1"/>
    <xf numFmtId="0" fontId="3" fillId="0" borderId="0" xfId="0" applyFont="1" applyAlignment="1"/>
    <xf numFmtId="0" fontId="3" fillId="0" borderId="0" xfId="0" applyFont="1" applyAlignment="1"/>
    <xf numFmtId="0" fontId="5" fillId="0" borderId="0" xfId="0" applyFont="1"/>
    <xf numFmtId="0" fontId="5" fillId="0" borderId="0" xfId="0" applyFont="1" applyAlignment="1">
      <alignment wrapText="1"/>
    </xf>
    <xf numFmtId="10" fontId="5" fillId="0" borderId="0" xfId="0" applyNumberFormat="1" applyFont="1" applyAlignment="1">
      <alignment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Font="1" applyAlignment="1"/>
    <xf numFmtId="2" fontId="6" fillId="3" borderId="7" xfId="0" applyNumberFormat="1" applyFont="1" applyFill="1" applyBorder="1" applyAlignment="1" applyProtection="1">
      <alignment horizontal="center" vertical="center" wrapText="1"/>
    </xf>
    <xf numFmtId="49" fontId="7" fillId="3" borderId="7" xfId="0" applyNumberFormat="1" applyFont="1" applyFill="1" applyBorder="1" applyAlignment="1" applyProtection="1">
      <alignment horizontal="center" vertical="center" wrapText="1"/>
    </xf>
    <xf numFmtId="164" fontId="6" fillId="3" borderId="7" xfId="0" applyNumberFormat="1" applyFont="1" applyFill="1" applyBorder="1" applyAlignment="1" applyProtection="1">
      <alignment horizontal="center" vertical="center" wrapText="1"/>
    </xf>
    <xf numFmtId="165" fontId="6" fillId="3" borderId="7" xfId="0" applyNumberFormat="1" applyFont="1" applyFill="1" applyBorder="1" applyAlignment="1" applyProtection="1">
      <alignment horizontal="center" vertical="center" wrapText="1"/>
    </xf>
    <xf numFmtId="49" fontId="8" fillId="4" borderId="7" xfId="0" applyNumberFormat="1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166" fontId="8" fillId="4" borderId="7" xfId="0" applyNumberFormat="1" applyFont="1" applyFill="1" applyBorder="1" applyAlignment="1" applyProtection="1">
      <alignment horizontal="center" vertical="center" wrapText="1"/>
    </xf>
    <xf numFmtId="166" fontId="9" fillId="4" borderId="7" xfId="0" applyNumberFormat="1" applyFont="1" applyFill="1" applyBorder="1" applyAlignment="1" applyProtection="1">
      <alignment vertical="center" wrapText="1"/>
    </xf>
    <xf numFmtId="2" fontId="9" fillId="4" borderId="7" xfId="0" applyNumberFormat="1" applyFont="1" applyFill="1" applyBorder="1" applyAlignment="1" applyProtection="1">
      <alignment vertical="center" wrapText="1"/>
    </xf>
    <xf numFmtId="166" fontId="9" fillId="4" borderId="7" xfId="0" applyNumberFormat="1" applyFont="1" applyFill="1" applyBorder="1" applyAlignment="1" applyProtection="1">
      <alignment horizontal="right" vertical="center" wrapText="1"/>
    </xf>
    <xf numFmtId="49" fontId="10" fillId="0" borderId="7" xfId="0" applyNumberFormat="1" applyFont="1" applyBorder="1" applyAlignment="1" applyProtection="1">
      <alignment horizontal="center" vertical="center" wrapText="1"/>
    </xf>
    <xf numFmtId="0" fontId="11" fillId="5" borderId="7" xfId="0" applyFont="1" applyFill="1" applyBorder="1" applyAlignment="1" applyProtection="1">
      <alignment horizontal="center" vertical="center" wrapText="1"/>
    </xf>
    <xf numFmtId="166" fontId="11" fillId="5" borderId="7" xfId="0" applyNumberFormat="1" applyFont="1" applyFill="1" applyBorder="1" applyAlignment="1" applyProtection="1">
      <alignment horizontal="left" vertical="center" wrapText="1"/>
    </xf>
    <xf numFmtId="166" fontId="11" fillId="5" borderId="7" xfId="0" applyNumberFormat="1" applyFont="1" applyFill="1" applyBorder="1" applyAlignment="1" applyProtection="1">
      <alignment horizontal="center" vertical="center"/>
    </xf>
    <xf numFmtId="166" fontId="11" fillId="5" borderId="7" xfId="0" applyNumberFormat="1" applyFont="1" applyFill="1" applyBorder="1" applyAlignment="1" applyProtection="1">
      <alignment horizontal="right" vertical="center"/>
    </xf>
    <xf numFmtId="166" fontId="11" fillId="2" borderId="7" xfId="0" applyNumberFormat="1" applyFont="1" applyFill="1" applyBorder="1" applyAlignment="1" applyProtection="1">
      <alignment horizontal="right" vertical="center"/>
    </xf>
    <xf numFmtId="166" fontId="5" fillId="0" borderId="7" xfId="0" applyNumberFormat="1" applyFont="1" applyBorder="1" applyAlignment="1" applyProtection="1">
      <alignment horizontal="center" vertical="center" wrapText="1"/>
    </xf>
    <xf numFmtId="166" fontId="12" fillId="4" borderId="7" xfId="0" applyNumberFormat="1" applyFont="1" applyFill="1" applyBorder="1" applyAlignment="1" applyProtection="1">
      <alignment horizontal="right" vertical="center" wrapText="1"/>
    </xf>
    <xf numFmtId="49" fontId="13" fillId="6" borderId="7" xfId="0" applyNumberFormat="1" applyFont="1" applyFill="1" applyBorder="1" applyAlignment="1" applyProtection="1">
      <alignment horizontal="center" vertical="center"/>
    </xf>
    <xf numFmtId="0" fontId="13" fillId="6" borderId="7" xfId="0" applyFont="1" applyFill="1" applyBorder="1" applyAlignment="1" applyProtection="1">
      <alignment vertical="center" wrapText="1"/>
    </xf>
    <xf numFmtId="165" fontId="13" fillId="6" borderId="7" xfId="0" applyNumberFormat="1" applyFont="1" applyFill="1" applyBorder="1" applyAlignment="1" applyProtection="1">
      <alignment vertical="center"/>
    </xf>
    <xf numFmtId="165" fontId="6" fillId="6" borderId="7" xfId="0" applyNumberFormat="1" applyFont="1" applyFill="1" applyBorder="1" applyAlignment="1" applyProtection="1">
      <alignment horizontal="right" vertical="center"/>
    </xf>
    <xf numFmtId="165" fontId="6" fillId="6" borderId="7" xfId="0" applyNumberFormat="1" applyFont="1" applyFill="1" applyBorder="1" applyAlignment="1" applyProtection="1">
      <alignment vertical="center"/>
    </xf>
    <xf numFmtId="165" fontId="6" fillId="2" borderId="7" xfId="0" applyNumberFormat="1" applyFont="1" applyFill="1" applyBorder="1" applyAlignment="1" applyProtection="1">
      <alignment horizontal="center" vertical="center" wrapText="1"/>
    </xf>
    <xf numFmtId="49" fontId="13" fillId="6" borderId="8" xfId="0" applyNumberFormat="1" applyFont="1" applyFill="1" applyBorder="1" applyAlignment="1" applyProtection="1">
      <alignment horizontal="center" vertical="center"/>
    </xf>
    <xf numFmtId="165" fontId="13" fillId="6" borderId="8" xfId="0" applyNumberFormat="1" applyFont="1" applyFill="1" applyBorder="1" applyAlignment="1" applyProtection="1">
      <alignment vertical="center"/>
    </xf>
    <xf numFmtId="165" fontId="6" fillId="6" borderId="8" xfId="0" applyNumberFormat="1" applyFont="1" applyFill="1" applyBorder="1" applyAlignment="1" applyProtection="1">
      <alignment horizontal="right" vertical="center"/>
    </xf>
    <xf numFmtId="165" fontId="6" fillId="6" borderId="8" xfId="0" applyNumberFormat="1" applyFont="1" applyFill="1" applyBorder="1" applyAlignment="1" applyProtection="1">
      <alignment vertical="center"/>
    </xf>
    <xf numFmtId="0" fontId="17" fillId="8" borderId="0" xfId="0" applyFont="1" applyFill="1" applyProtection="1"/>
    <xf numFmtId="0" fontId="18" fillId="2" borderId="0" xfId="0" applyFont="1" applyFill="1" applyProtection="1"/>
    <xf numFmtId="0" fontId="18" fillId="2" borderId="14" xfId="0" applyFont="1" applyFill="1" applyBorder="1" applyProtection="1"/>
    <xf numFmtId="10" fontId="14" fillId="2" borderId="7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7" xfId="0" applyNumberFormat="1" applyFont="1" applyFill="1" applyBorder="1" applyAlignment="1" applyProtection="1">
      <alignment horizontal="right" vertical="center"/>
      <protection locked="0"/>
    </xf>
    <xf numFmtId="166" fontId="11" fillId="2" borderId="7" xfId="0" applyNumberFormat="1" applyFont="1" applyFill="1" applyBorder="1" applyAlignment="1" applyProtection="1">
      <alignment horizontal="right" vertical="center"/>
      <protection locked="0"/>
    </xf>
    <xf numFmtId="0" fontId="20" fillId="0" borderId="0" xfId="1" applyFont="1" applyAlignment="1"/>
    <xf numFmtId="0" fontId="26" fillId="2" borderId="7" xfId="0" applyFont="1" applyFill="1" applyBorder="1" applyAlignment="1" applyProtection="1">
      <alignment horizontal="center" vertical="center" wrapText="1"/>
      <protection locked="0"/>
    </xf>
    <xf numFmtId="0" fontId="22" fillId="0" borderId="7" xfId="1" applyFont="1" applyBorder="1" applyProtection="1"/>
    <xf numFmtId="0" fontId="25" fillId="0" borderId="7" xfId="1" applyFont="1" applyBorder="1" applyAlignment="1" applyProtection="1">
      <alignment vertical="center" wrapText="1"/>
    </xf>
    <xf numFmtId="0" fontId="25" fillId="0" borderId="7" xfId="1" applyFont="1" applyBorder="1" applyAlignment="1" applyProtection="1">
      <alignment horizontal="center" vertical="center" wrapText="1"/>
    </xf>
    <xf numFmtId="10" fontId="22" fillId="0" borderId="7" xfId="1" applyNumberFormat="1" applyFont="1" applyBorder="1" applyAlignment="1" applyProtection="1">
      <alignment horizontal="center" vertical="center" wrapText="1"/>
    </xf>
    <xf numFmtId="0" fontId="20" fillId="0" borderId="0" xfId="1" applyFont="1" applyAlignment="1" applyProtection="1"/>
    <xf numFmtId="0" fontId="23" fillId="0" borderId="17" xfId="1" applyFont="1" applyBorder="1" applyAlignment="1" applyProtection="1">
      <alignment horizontal="center" vertical="center" wrapText="1"/>
    </xf>
    <xf numFmtId="10" fontId="23" fillId="0" borderId="18" xfId="1" applyNumberFormat="1" applyFont="1" applyBorder="1" applyAlignment="1" applyProtection="1">
      <alignment horizontal="center" vertical="center" wrapText="1"/>
    </xf>
    <xf numFmtId="0" fontId="22" fillId="0" borderId="7" xfId="1" applyFont="1" applyBorder="1" applyAlignment="1" applyProtection="1">
      <alignment horizontal="left" vertical="center" wrapText="1"/>
    </xf>
    <xf numFmtId="10" fontId="22" fillId="2" borderId="7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Protection="1"/>
    <xf numFmtId="0" fontId="2" fillId="0" borderId="2" xfId="0" applyFont="1" applyBorder="1" applyProtection="1"/>
    <xf numFmtId="0" fontId="2" fillId="0" borderId="3" xfId="0" applyFont="1" applyBorder="1" applyProtection="1"/>
    <xf numFmtId="0" fontId="1" fillId="2" borderId="4" xfId="0" applyFont="1" applyFill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19" fillId="9" borderId="12" xfId="0" applyFont="1" applyFill="1" applyBorder="1" applyAlignment="1" applyProtection="1">
      <alignment horizontal="center" vertical="center"/>
    </xf>
    <xf numFmtId="0" fontId="19" fillId="9" borderId="13" xfId="0" applyFont="1" applyFill="1" applyBorder="1" applyAlignment="1" applyProtection="1">
      <alignment horizontal="center" vertical="center"/>
    </xf>
    <xf numFmtId="0" fontId="19" fillId="9" borderId="0" xfId="0" applyFont="1" applyFill="1" applyBorder="1" applyAlignment="1" applyProtection="1">
      <alignment horizontal="center" vertical="center"/>
    </xf>
    <xf numFmtId="0" fontId="19" fillId="9" borderId="14" xfId="0" applyFont="1" applyFill="1" applyBorder="1" applyAlignment="1" applyProtection="1">
      <alignment horizontal="center" vertical="center"/>
    </xf>
    <xf numFmtId="0" fontId="19" fillId="9" borderId="5" xfId="0" applyFont="1" applyFill="1" applyBorder="1" applyAlignment="1" applyProtection="1">
      <alignment horizontal="center" vertical="center"/>
    </xf>
    <xf numFmtId="0" fontId="19" fillId="9" borderId="16" xfId="0" applyFont="1" applyFill="1" applyBorder="1" applyAlignment="1" applyProtection="1">
      <alignment horizontal="center" vertical="center"/>
    </xf>
    <xf numFmtId="0" fontId="17" fillId="2" borderId="11" xfId="0" applyFont="1" applyFill="1" applyBorder="1" applyProtection="1"/>
    <xf numFmtId="0" fontId="18" fillId="7" borderId="12" xfId="0" applyFont="1" applyFill="1" applyBorder="1" applyProtection="1"/>
    <xf numFmtId="0" fontId="18" fillId="7" borderId="13" xfId="0" applyFont="1" applyFill="1" applyBorder="1" applyProtection="1"/>
    <xf numFmtId="0" fontId="17" fillId="2" borderId="15" xfId="0" applyFont="1" applyFill="1" applyBorder="1" applyProtection="1"/>
    <xf numFmtId="0" fontId="18" fillId="7" borderId="5" xfId="0" applyFont="1" applyFill="1" applyBorder="1" applyProtection="1"/>
    <xf numFmtId="0" fontId="18" fillId="7" borderId="16" xfId="0" applyFont="1" applyFill="1" applyBorder="1" applyProtection="1"/>
    <xf numFmtId="0" fontId="4" fillId="0" borderId="1" xfId="0" applyFont="1" applyBorder="1" applyAlignment="1" applyProtection="1">
      <alignment horizontal="center" wrapText="1"/>
    </xf>
    <xf numFmtId="165" fontId="6" fillId="6" borderId="1" xfId="0" applyNumberFormat="1" applyFont="1" applyFill="1" applyBorder="1" applyAlignment="1" applyProtection="1">
      <alignment horizontal="right" vertical="center"/>
    </xf>
    <xf numFmtId="165" fontId="6" fillId="6" borderId="9" xfId="0" applyNumberFormat="1" applyFont="1" applyFill="1" applyBorder="1" applyAlignment="1" applyProtection="1">
      <alignment horizontal="right" vertical="center"/>
    </xf>
    <xf numFmtId="0" fontId="2" fillId="0" borderId="10" xfId="0" applyFont="1" applyBorder="1" applyProtection="1"/>
    <xf numFmtId="0" fontId="22" fillId="0" borderId="1" xfId="1" applyFont="1" applyBorder="1" applyAlignment="1" applyProtection="1">
      <alignment vertical="center" wrapText="1"/>
    </xf>
    <xf numFmtId="0" fontId="21" fillId="0" borderId="2" xfId="1" applyFont="1" applyBorder="1" applyProtection="1"/>
    <xf numFmtId="0" fontId="21" fillId="0" borderId="3" xfId="1" applyFont="1" applyBorder="1" applyProtection="1"/>
    <xf numFmtId="0" fontId="22" fillId="0" borderId="0" xfId="1" applyFont="1" applyAlignment="1" applyProtection="1">
      <alignment vertical="center" wrapText="1"/>
    </xf>
    <xf numFmtId="0" fontId="20" fillId="0" borderId="0" xfId="1" applyFont="1" applyAlignment="1" applyProtection="1"/>
    <xf numFmtId="0" fontId="25" fillId="0" borderId="19" xfId="1" applyFont="1" applyBorder="1" applyAlignment="1" applyProtection="1">
      <alignment horizontal="center" vertical="center" wrapText="1"/>
    </xf>
    <xf numFmtId="0" fontId="21" fillId="0" borderId="20" xfId="1" applyFont="1" applyBorder="1" applyProtection="1"/>
    <xf numFmtId="0" fontId="21" fillId="0" borderId="21" xfId="1" applyFont="1" applyBorder="1" applyProtection="1"/>
    <xf numFmtId="0" fontId="22" fillId="0" borderId="1" xfId="1" applyFont="1" applyBorder="1" applyAlignment="1" applyProtection="1"/>
    <xf numFmtId="0" fontId="25" fillId="0" borderId="1" xfId="1" applyFont="1" applyBorder="1" applyAlignment="1" applyProtection="1">
      <alignment horizontal="center" vertical="center" wrapText="1"/>
    </xf>
    <xf numFmtId="0" fontId="23" fillId="0" borderId="1" xfId="1" applyFont="1" applyBorder="1" applyAlignment="1" applyProtection="1">
      <alignment horizontal="center" vertical="center" wrapText="1"/>
    </xf>
    <xf numFmtId="0" fontId="24" fillId="0" borderId="1" xfId="1" applyFont="1" applyBorder="1" applyAlignment="1" applyProtection="1">
      <alignment horizontal="center" vertical="center" wrapText="1"/>
    </xf>
    <xf numFmtId="0" fontId="22" fillId="0" borderId="1" xfId="1" applyFont="1" applyBorder="1" applyAlignment="1" applyProtection="1">
      <alignment horizontal="left" vertical="center" wrapText="1"/>
    </xf>
    <xf numFmtId="0" fontId="22" fillId="2" borderId="1" xfId="1" applyFont="1" applyFill="1" applyBorder="1" applyAlignment="1" applyProtection="1">
      <alignment horizontal="left" vertical="center" wrapText="1"/>
      <protection locked="0"/>
    </xf>
    <xf numFmtId="0" fontId="21" fillId="0" borderId="2" xfId="1" applyFont="1" applyBorder="1" applyProtection="1">
      <protection locked="0"/>
    </xf>
    <xf numFmtId="0" fontId="21" fillId="0" borderId="3" xfId="1" applyFont="1" applyBorder="1" applyProtection="1">
      <protection locked="0"/>
    </xf>
    <xf numFmtId="0" fontId="25" fillId="0" borderId="1" xfId="1" applyFont="1" applyBorder="1" applyAlignment="1" applyProtection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5" y="57150"/>
          <a:ext cx="1047750" cy="9906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0" y="2981325"/>
          <a:ext cx="4838700" cy="8001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69"/>
  <sheetViews>
    <sheetView tabSelected="1" workbookViewId="0">
      <pane ySplit="4" topLeftCell="A30" activePane="bottomLeft" state="frozen"/>
      <selection pane="bottomLeft" activeCell="C40" sqref="C40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  <col min="14" max="15" width="11.42578125" customWidth="1"/>
  </cols>
  <sheetData>
    <row r="1" spans="1:26" ht="12.75" x14ac:dyDescent="0.2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9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x14ac:dyDescent="0.2">
      <c r="A2" s="60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2"/>
      <c r="N2" s="1"/>
      <c r="O2" s="1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74.25" customHeight="1" x14ac:dyDescent="0.35">
      <c r="A3" s="75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9"/>
      <c r="N3" s="3"/>
      <c r="O3" s="3"/>
    </row>
    <row r="4" spans="1:26" ht="36" x14ac:dyDescent="0.2">
      <c r="A4" s="12" t="s">
        <v>3</v>
      </c>
      <c r="B4" s="12" t="s">
        <v>4</v>
      </c>
      <c r="C4" s="12" t="s">
        <v>5</v>
      </c>
      <c r="D4" s="13" t="s">
        <v>6</v>
      </c>
      <c r="E4" s="14" t="s">
        <v>7</v>
      </c>
      <c r="F4" s="15" t="s">
        <v>8</v>
      </c>
      <c r="G4" s="15" t="s">
        <v>9</v>
      </c>
      <c r="H4" s="15" t="s">
        <v>10</v>
      </c>
      <c r="I4" s="15" t="s">
        <v>11</v>
      </c>
      <c r="J4" s="15" t="s">
        <v>12</v>
      </c>
      <c r="K4" s="15" t="s">
        <v>13</v>
      </c>
      <c r="L4" s="15" t="s">
        <v>14</v>
      </c>
      <c r="M4" s="15" t="s">
        <v>15</v>
      </c>
      <c r="N4" s="3"/>
      <c r="O4" s="3"/>
    </row>
    <row r="5" spans="1:26" ht="16.5" customHeight="1" x14ac:dyDescent="0.2">
      <c r="A5" s="16" t="s">
        <v>16</v>
      </c>
      <c r="B5" s="17"/>
      <c r="C5" s="18" t="s">
        <v>17</v>
      </c>
      <c r="D5" s="19"/>
      <c r="E5" s="19"/>
      <c r="F5" s="20"/>
      <c r="G5" s="20"/>
      <c r="H5" s="19"/>
      <c r="I5" s="21">
        <f t="shared" ref="I5:M5" si="0">SUM(I6:I7)</f>
        <v>0</v>
      </c>
      <c r="J5" s="21">
        <f t="shared" si="0"/>
        <v>0</v>
      </c>
      <c r="K5" s="21">
        <f t="shared" si="0"/>
        <v>0</v>
      </c>
      <c r="L5" s="21">
        <f t="shared" si="0"/>
        <v>0</v>
      </c>
      <c r="M5" s="21">
        <f t="shared" si="0"/>
        <v>0</v>
      </c>
      <c r="N5" s="4"/>
      <c r="O5" s="4"/>
    </row>
    <row r="6" spans="1:26" ht="25.5" x14ac:dyDescent="0.2">
      <c r="A6" s="22" t="s">
        <v>18</v>
      </c>
      <c r="B6" s="23" t="s">
        <v>19</v>
      </c>
      <c r="C6" s="24" t="s">
        <v>20</v>
      </c>
      <c r="D6" s="25" t="s">
        <v>21</v>
      </c>
      <c r="E6" s="26">
        <v>1</v>
      </c>
      <c r="F6" s="45">
        <v>0</v>
      </c>
      <c r="G6" s="45">
        <v>0</v>
      </c>
      <c r="H6" s="28">
        <f t="shared" ref="H6:H7" si="1">F6+G6</f>
        <v>0</v>
      </c>
      <c r="I6" s="28">
        <f t="shared" ref="I6:I7" si="2">E6*F6</f>
        <v>0</v>
      </c>
      <c r="J6" s="28">
        <f t="shared" ref="J6:J7" si="3">E6*G6</f>
        <v>0</v>
      </c>
      <c r="K6" s="28">
        <f t="shared" ref="K6:K7" si="4">I6+J6</f>
        <v>0</v>
      </c>
      <c r="L6" s="28">
        <f t="shared" ref="L6:L7" si="5">K6*$F$40</f>
        <v>0</v>
      </c>
      <c r="M6" s="28">
        <f t="shared" ref="M6:M7" si="6">(L6+K6)</f>
        <v>0</v>
      </c>
      <c r="N6" s="4"/>
      <c r="O6" s="4"/>
    </row>
    <row r="7" spans="1:26" ht="25.5" x14ac:dyDescent="0.2">
      <c r="A7" s="22" t="s">
        <v>22</v>
      </c>
      <c r="B7" s="23" t="s">
        <v>23</v>
      </c>
      <c r="C7" s="24" t="s">
        <v>24</v>
      </c>
      <c r="D7" s="25" t="s">
        <v>25</v>
      </c>
      <c r="E7" s="26">
        <v>1</v>
      </c>
      <c r="F7" s="45">
        <v>0</v>
      </c>
      <c r="G7" s="45">
        <v>0</v>
      </c>
      <c r="H7" s="28">
        <f t="shared" si="1"/>
        <v>0</v>
      </c>
      <c r="I7" s="28">
        <f t="shared" si="2"/>
        <v>0</v>
      </c>
      <c r="J7" s="28">
        <f t="shared" si="3"/>
        <v>0</v>
      </c>
      <c r="K7" s="28">
        <f t="shared" si="4"/>
        <v>0</v>
      </c>
      <c r="L7" s="28">
        <f t="shared" si="5"/>
        <v>0</v>
      </c>
      <c r="M7" s="28">
        <f t="shared" si="6"/>
        <v>0</v>
      </c>
      <c r="N7" s="4"/>
      <c r="O7" s="4"/>
    </row>
    <row r="8" spans="1:26" ht="19.5" customHeight="1" x14ac:dyDescent="0.2">
      <c r="A8" s="16" t="s">
        <v>26</v>
      </c>
      <c r="B8" s="17"/>
      <c r="C8" s="18" t="s">
        <v>27</v>
      </c>
      <c r="D8" s="19"/>
      <c r="E8" s="19"/>
      <c r="F8" s="19"/>
      <c r="G8" s="19"/>
      <c r="H8" s="19"/>
      <c r="I8" s="21">
        <f t="shared" ref="I8:M8" si="7">SUM(I9:I13)</f>
        <v>0</v>
      </c>
      <c r="J8" s="21">
        <f t="shared" si="7"/>
        <v>0</v>
      </c>
      <c r="K8" s="21">
        <f t="shared" si="7"/>
        <v>0</v>
      </c>
      <c r="L8" s="21">
        <f t="shared" si="7"/>
        <v>0</v>
      </c>
      <c r="M8" s="21">
        <f t="shared" si="7"/>
        <v>0</v>
      </c>
      <c r="N8" s="4"/>
      <c r="O8" s="5"/>
    </row>
    <row r="9" spans="1:26" ht="38.25" x14ac:dyDescent="0.2">
      <c r="A9" s="22" t="s">
        <v>28</v>
      </c>
      <c r="B9" s="23">
        <v>97629</v>
      </c>
      <c r="C9" s="24" t="s">
        <v>29</v>
      </c>
      <c r="D9" s="25" t="s">
        <v>30</v>
      </c>
      <c r="E9" s="26">
        <v>7.31</v>
      </c>
      <c r="F9" s="45"/>
      <c r="G9" s="45">
        <v>0</v>
      </c>
      <c r="H9" s="28">
        <f t="shared" ref="H9:H13" si="8">F9+G9</f>
        <v>0</v>
      </c>
      <c r="I9" s="28">
        <f t="shared" ref="I9:I13" si="9">E9*F9</f>
        <v>0</v>
      </c>
      <c r="J9" s="28">
        <f t="shared" ref="J9:J13" si="10">E9*G9</f>
        <v>0</v>
      </c>
      <c r="K9" s="28">
        <f t="shared" ref="K9:K13" si="11">I9+J9</f>
        <v>0</v>
      </c>
      <c r="L9" s="28">
        <f t="shared" ref="L9:L13" si="12">K9*$F$40</f>
        <v>0</v>
      </c>
      <c r="M9" s="28">
        <f t="shared" ref="M9:M13" si="13">(L9+K9)</f>
        <v>0</v>
      </c>
      <c r="N9" s="4"/>
      <c r="O9" s="4"/>
    </row>
    <row r="10" spans="1:26" ht="25.5" x14ac:dyDescent="0.2">
      <c r="A10" s="22" t="s">
        <v>31</v>
      </c>
      <c r="B10" s="23">
        <v>98524</v>
      </c>
      <c r="C10" s="24" t="s">
        <v>32</v>
      </c>
      <c r="D10" s="25" t="s">
        <v>25</v>
      </c>
      <c r="E10" s="26">
        <v>115</v>
      </c>
      <c r="F10" s="45">
        <v>0</v>
      </c>
      <c r="G10" s="45">
        <v>0</v>
      </c>
      <c r="H10" s="28">
        <f t="shared" si="8"/>
        <v>0</v>
      </c>
      <c r="I10" s="28">
        <f t="shared" si="9"/>
        <v>0</v>
      </c>
      <c r="J10" s="28">
        <f t="shared" si="10"/>
        <v>0</v>
      </c>
      <c r="K10" s="28">
        <f t="shared" si="11"/>
        <v>0</v>
      </c>
      <c r="L10" s="28">
        <f t="shared" si="12"/>
        <v>0</v>
      </c>
      <c r="M10" s="28">
        <f t="shared" si="13"/>
        <v>0</v>
      </c>
      <c r="N10" s="4"/>
      <c r="O10" s="4"/>
    </row>
    <row r="11" spans="1:26" ht="38.25" x14ac:dyDescent="0.2">
      <c r="A11" s="22" t="s">
        <v>33</v>
      </c>
      <c r="B11" s="23">
        <v>98529</v>
      </c>
      <c r="C11" s="24" t="s">
        <v>34</v>
      </c>
      <c r="D11" s="25" t="s">
        <v>21</v>
      </c>
      <c r="E11" s="26">
        <v>3</v>
      </c>
      <c r="F11" s="45">
        <v>0</v>
      </c>
      <c r="G11" s="45">
        <v>0</v>
      </c>
      <c r="H11" s="28">
        <f t="shared" si="8"/>
        <v>0</v>
      </c>
      <c r="I11" s="28">
        <f t="shared" si="9"/>
        <v>0</v>
      </c>
      <c r="J11" s="28">
        <f t="shared" si="10"/>
        <v>0</v>
      </c>
      <c r="K11" s="28">
        <f t="shared" si="11"/>
        <v>0</v>
      </c>
      <c r="L11" s="28">
        <f t="shared" si="12"/>
        <v>0</v>
      </c>
      <c r="M11" s="28">
        <f t="shared" si="13"/>
        <v>0</v>
      </c>
      <c r="N11" s="4"/>
      <c r="O11" s="4"/>
    </row>
    <row r="12" spans="1:26" ht="51" x14ac:dyDescent="0.2">
      <c r="A12" s="22" t="s">
        <v>35</v>
      </c>
      <c r="B12" s="23">
        <v>98526</v>
      </c>
      <c r="C12" s="24" t="s">
        <v>36</v>
      </c>
      <c r="D12" s="25" t="s">
        <v>21</v>
      </c>
      <c r="E12" s="26">
        <v>3</v>
      </c>
      <c r="F12" s="45">
        <v>0</v>
      </c>
      <c r="G12" s="45">
        <v>0</v>
      </c>
      <c r="H12" s="28">
        <f t="shared" si="8"/>
        <v>0</v>
      </c>
      <c r="I12" s="28">
        <f t="shared" si="9"/>
        <v>0</v>
      </c>
      <c r="J12" s="28">
        <f t="shared" si="10"/>
        <v>0</v>
      </c>
      <c r="K12" s="28">
        <f t="shared" si="11"/>
        <v>0</v>
      </c>
      <c r="L12" s="28">
        <f t="shared" si="12"/>
        <v>0</v>
      </c>
      <c r="M12" s="28">
        <f t="shared" si="13"/>
        <v>0</v>
      </c>
      <c r="N12" s="4"/>
      <c r="O12" s="4"/>
    </row>
    <row r="13" spans="1:26" ht="38.25" x14ac:dyDescent="0.2">
      <c r="A13" s="22" t="s">
        <v>37</v>
      </c>
      <c r="B13" s="23">
        <v>98511</v>
      </c>
      <c r="C13" s="24" t="s">
        <v>38</v>
      </c>
      <c r="D13" s="25" t="s">
        <v>21</v>
      </c>
      <c r="E13" s="26">
        <v>3</v>
      </c>
      <c r="F13" s="45">
        <v>0</v>
      </c>
      <c r="G13" s="45">
        <v>0</v>
      </c>
      <c r="H13" s="28">
        <f t="shared" si="8"/>
        <v>0</v>
      </c>
      <c r="I13" s="28">
        <f t="shared" si="9"/>
        <v>0</v>
      </c>
      <c r="J13" s="28">
        <f t="shared" si="10"/>
        <v>0</v>
      </c>
      <c r="K13" s="28">
        <f t="shared" si="11"/>
        <v>0</v>
      </c>
      <c r="L13" s="28">
        <f t="shared" si="12"/>
        <v>0</v>
      </c>
      <c r="M13" s="28">
        <f t="shared" si="13"/>
        <v>0</v>
      </c>
      <c r="N13" s="4"/>
      <c r="O13" s="4"/>
    </row>
    <row r="14" spans="1:26" ht="12.75" x14ac:dyDescent="0.2">
      <c r="A14" s="16" t="s">
        <v>39</v>
      </c>
      <c r="B14" s="17"/>
      <c r="C14" s="18" t="s">
        <v>40</v>
      </c>
      <c r="D14" s="19"/>
      <c r="E14" s="19"/>
      <c r="F14" s="19"/>
      <c r="G14" s="19"/>
      <c r="H14" s="19"/>
      <c r="I14" s="21">
        <f t="shared" ref="I14:M14" si="14">SUM(I15:I26)</f>
        <v>0</v>
      </c>
      <c r="J14" s="21">
        <f t="shared" si="14"/>
        <v>0</v>
      </c>
      <c r="K14" s="21">
        <f t="shared" si="14"/>
        <v>0</v>
      </c>
      <c r="L14" s="21">
        <f t="shared" si="14"/>
        <v>0</v>
      </c>
      <c r="M14" s="21">
        <f t="shared" si="14"/>
        <v>0</v>
      </c>
      <c r="N14" s="4"/>
      <c r="O14" s="4"/>
    </row>
    <row r="15" spans="1:26" ht="38.25" x14ac:dyDescent="0.2">
      <c r="A15" s="22" t="s">
        <v>41</v>
      </c>
      <c r="B15" s="23">
        <v>94319</v>
      </c>
      <c r="C15" s="24" t="s">
        <v>42</v>
      </c>
      <c r="D15" s="25" t="s">
        <v>30</v>
      </c>
      <c r="E15" s="26">
        <v>22.3</v>
      </c>
      <c r="F15" s="45">
        <v>0</v>
      </c>
      <c r="G15" s="45">
        <v>0</v>
      </c>
      <c r="H15" s="28">
        <f t="shared" ref="H15:H26" si="15">F15+G15</f>
        <v>0</v>
      </c>
      <c r="I15" s="28">
        <f t="shared" ref="I15:I26" si="16">E15*F15</f>
        <v>0</v>
      </c>
      <c r="J15" s="28">
        <f t="shared" ref="J15:J26" si="17">E15*G15</f>
        <v>0</v>
      </c>
      <c r="K15" s="28">
        <f t="shared" ref="K15:K26" si="18">I15+J15</f>
        <v>0</v>
      </c>
      <c r="L15" s="28">
        <f t="shared" ref="L15:L26" si="19">K15*$F$40</f>
        <v>0</v>
      </c>
      <c r="M15" s="28">
        <f t="shared" ref="M15:M26" si="20">(L15+K15)</f>
        <v>0</v>
      </c>
      <c r="N15" s="4"/>
      <c r="O15" s="4"/>
    </row>
    <row r="16" spans="1:26" ht="38.25" x14ac:dyDescent="0.2">
      <c r="A16" s="22" t="s">
        <v>43</v>
      </c>
      <c r="B16" s="23">
        <v>96622</v>
      </c>
      <c r="C16" s="24" t="s">
        <v>44</v>
      </c>
      <c r="D16" s="25" t="s">
        <v>30</v>
      </c>
      <c r="E16" s="26">
        <v>5.31</v>
      </c>
      <c r="F16" s="45">
        <v>0</v>
      </c>
      <c r="G16" s="45">
        <v>0</v>
      </c>
      <c r="H16" s="28">
        <f t="shared" si="15"/>
        <v>0</v>
      </c>
      <c r="I16" s="28">
        <f t="shared" si="16"/>
        <v>0</v>
      </c>
      <c r="J16" s="28">
        <f t="shared" si="17"/>
        <v>0</v>
      </c>
      <c r="K16" s="28">
        <f t="shared" si="18"/>
        <v>0</v>
      </c>
      <c r="L16" s="28">
        <f t="shared" si="19"/>
        <v>0</v>
      </c>
      <c r="M16" s="28">
        <f t="shared" si="20"/>
        <v>0</v>
      </c>
      <c r="N16" s="4"/>
      <c r="O16" s="4"/>
    </row>
    <row r="17" spans="1:15" ht="63.75" x14ac:dyDescent="0.2">
      <c r="A17" s="22" t="s">
        <v>45</v>
      </c>
      <c r="B17" s="23">
        <v>94993</v>
      </c>
      <c r="C17" s="24" t="s">
        <v>46</v>
      </c>
      <c r="D17" s="25" t="s">
        <v>25</v>
      </c>
      <c r="E17" s="26">
        <f>156.3-39.75-0.628-(3*0.425)</f>
        <v>114.65</v>
      </c>
      <c r="F17" s="45">
        <v>0</v>
      </c>
      <c r="G17" s="45">
        <v>0</v>
      </c>
      <c r="H17" s="28">
        <f t="shared" si="15"/>
        <v>0</v>
      </c>
      <c r="I17" s="28">
        <f t="shared" si="16"/>
        <v>0</v>
      </c>
      <c r="J17" s="28">
        <f t="shared" si="17"/>
        <v>0</v>
      </c>
      <c r="K17" s="28">
        <f t="shared" si="18"/>
        <v>0</v>
      </c>
      <c r="L17" s="28">
        <f t="shared" si="19"/>
        <v>0</v>
      </c>
      <c r="M17" s="28">
        <f t="shared" si="20"/>
        <v>0</v>
      </c>
      <c r="N17" s="4"/>
      <c r="O17" s="4"/>
    </row>
    <row r="18" spans="1:15" ht="38.25" x14ac:dyDescent="0.2">
      <c r="A18" s="22" t="s">
        <v>47</v>
      </c>
      <c r="B18" s="23" t="s">
        <v>48</v>
      </c>
      <c r="C18" s="24" t="s">
        <v>49</v>
      </c>
      <c r="D18" s="25" t="s">
        <v>25</v>
      </c>
      <c r="E18" s="26">
        <v>5.28</v>
      </c>
      <c r="F18" s="45">
        <v>0</v>
      </c>
      <c r="G18" s="45">
        <v>0</v>
      </c>
      <c r="H18" s="28">
        <f t="shared" si="15"/>
        <v>0</v>
      </c>
      <c r="I18" s="28">
        <f t="shared" si="16"/>
        <v>0</v>
      </c>
      <c r="J18" s="28">
        <f t="shared" si="17"/>
        <v>0</v>
      </c>
      <c r="K18" s="28">
        <f t="shared" si="18"/>
        <v>0</v>
      </c>
      <c r="L18" s="28">
        <f t="shared" si="19"/>
        <v>0</v>
      </c>
      <c r="M18" s="28">
        <f t="shared" si="20"/>
        <v>0</v>
      </c>
      <c r="N18" s="4"/>
      <c r="O18" s="4"/>
    </row>
    <row r="19" spans="1:15" ht="25.5" x14ac:dyDescent="0.2">
      <c r="A19" s="22" t="s">
        <v>50</v>
      </c>
      <c r="B19" s="23">
        <v>98504</v>
      </c>
      <c r="C19" s="24" t="s">
        <v>51</v>
      </c>
      <c r="D19" s="25" t="s">
        <v>25</v>
      </c>
      <c r="E19" s="26">
        <f>(26.5+23.18+20.66+1.35)*1.15</f>
        <v>82.44</v>
      </c>
      <c r="F19" s="45">
        <v>0</v>
      </c>
      <c r="G19" s="45">
        <v>0</v>
      </c>
      <c r="H19" s="28">
        <f t="shared" si="15"/>
        <v>0</v>
      </c>
      <c r="I19" s="28">
        <f t="shared" si="16"/>
        <v>0</v>
      </c>
      <c r="J19" s="28">
        <f t="shared" si="17"/>
        <v>0</v>
      </c>
      <c r="K19" s="28">
        <f t="shared" si="18"/>
        <v>0</v>
      </c>
      <c r="L19" s="28">
        <f t="shared" si="19"/>
        <v>0</v>
      </c>
      <c r="M19" s="28">
        <f t="shared" si="20"/>
        <v>0</v>
      </c>
      <c r="N19" s="4"/>
      <c r="O19" s="4"/>
    </row>
    <row r="20" spans="1:15" ht="63.75" x14ac:dyDescent="0.2">
      <c r="A20" s="22" t="s">
        <v>52</v>
      </c>
      <c r="B20" s="23" t="s">
        <v>53</v>
      </c>
      <c r="C20" s="24" t="s">
        <v>54</v>
      </c>
      <c r="D20" s="25" t="s">
        <v>55</v>
      </c>
      <c r="E20" s="26">
        <f>39.75/0.4</f>
        <v>99.38</v>
      </c>
      <c r="F20" s="45">
        <v>0</v>
      </c>
      <c r="G20" s="45">
        <v>0</v>
      </c>
      <c r="H20" s="28">
        <f t="shared" si="15"/>
        <v>0</v>
      </c>
      <c r="I20" s="28">
        <f t="shared" si="16"/>
        <v>0</v>
      </c>
      <c r="J20" s="28">
        <f t="shared" si="17"/>
        <v>0</v>
      </c>
      <c r="K20" s="28">
        <f t="shared" si="18"/>
        <v>0</v>
      </c>
      <c r="L20" s="28">
        <f t="shared" si="19"/>
        <v>0</v>
      </c>
      <c r="M20" s="28">
        <f t="shared" si="20"/>
        <v>0</v>
      </c>
      <c r="N20" s="4"/>
      <c r="O20" s="4"/>
    </row>
    <row r="21" spans="1:15" ht="63.75" x14ac:dyDescent="0.2">
      <c r="A21" s="22" t="s">
        <v>56</v>
      </c>
      <c r="B21" s="23" t="s">
        <v>57</v>
      </c>
      <c r="C21" s="24" t="s">
        <v>58</v>
      </c>
      <c r="D21" s="25" t="s">
        <v>55</v>
      </c>
      <c r="E21" s="26">
        <v>5.83</v>
      </c>
      <c r="F21" s="45">
        <v>0</v>
      </c>
      <c r="G21" s="45">
        <v>0</v>
      </c>
      <c r="H21" s="28">
        <f t="shared" si="15"/>
        <v>0</v>
      </c>
      <c r="I21" s="28">
        <f t="shared" si="16"/>
        <v>0</v>
      </c>
      <c r="J21" s="28">
        <f t="shared" si="17"/>
        <v>0</v>
      </c>
      <c r="K21" s="28">
        <f t="shared" si="18"/>
        <v>0</v>
      </c>
      <c r="L21" s="28">
        <f t="shared" si="19"/>
        <v>0</v>
      </c>
      <c r="M21" s="28">
        <f t="shared" si="20"/>
        <v>0</v>
      </c>
      <c r="N21" s="4"/>
      <c r="O21" s="4"/>
    </row>
    <row r="22" spans="1:15" ht="25.5" x14ac:dyDescent="0.2">
      <c r="A22" s="22" t="s">
        <v>59</v>
      </c>
      <c r="B22" s="23" t="s">
        <v>60</v>
      </c>
      <c r="C22" s="24" t="s">
        <v>61</v>
      </c>
      <c r="D22" s="25" t="s">
        <v>55</v>
      </c>
      <c r="E22" s="26">
        <v>89.5</v>
      </c>
      <c r="F22" s="45">
        <v>0</v>
      </c>
      <c r="G22" s="45">
        <v>0</v>
      </c>
      <c r="H22" s="28">
        <f t="shared" si="15"/>
        <v>0</v>
      </c>
      <c r="I22" s="28">
        <f t="shared" si="16"/>
        <v>0</v>
      </c>
      <c r="J22" s="28">
        <f t="shared" si="17"/>
        <v>0</v>
      </c>
      <c r="K22" s="28">
        <f t="shared" si="18"/>
        <v>0</v>
      </c>
      <c r="L22" s="28">
        <f t="shared" si="19"/>
        <v>0</v>
      </c>
      <c r="M22" s="28">
        <f t="shared" si="20"/>
        <v>0</v>
      </c>
      <c r="N22" s="4"/>
      <c r="O22" s="4"/>
    </row>
    <row r="23" spans="1:15" ht="89.25" x14ac:dyDescent="0.2">
      <c r="A23" s="22" t="s">
        <v>62</v>
      </c>
      <c r="B23" s="23">
        <v>94273</v>
      </c>
      <c r="C23" s="24" t="s">
        <v>63</v>
      </c>
      <c r="D23" s="25" t="s">
        <v>55</v>
      </c>
      <c r="E23" s="26">
        <v>85.5</v>
      </c>
      <c r="F23" s="45">
        <v>0</v>
      </c>
      <c r="G23" s="45">
        <v>0</v>
      </c>
      <c r="H23" s="28">
        <f t="shared" si="15"/>
        <v>0</v>
      </c>
      <c r="I23" s="28">
        <f t="shared" si="16"/>
        <v>0</v>
      </c>
      <c r="J23" s="28">
        <f t="shared" si="17"/>
        <v>0</v>
      </c>
      <c r="K23" s="28">
        <f t="shared" si="18"/>
        <v>0</v>
      </c>
      <c r="L23" s="28">
        <f t="shared" si="19"/>
        <v>0</v>
      </c>
      <c r="M23" s="28">
        <f t="shared" si="20"/>
        <v>0</v>
      </c>
      <c r="N23" s="4"/>
      <c r="O23" s="4"/>
    </row>
    <row r="24" spans="1:15" ht="89.25" x14ac:dyDescent="0.2">
      <c r="A24" s="22" t="s">
        <v>64</v>
      </c>
      <c r="B24" s="23">
        <v>94274</v>
      </c>
      <c r="C24" s="24" t="s">
        <v>65</v>
      </c>
      <c r="D24" s="25" t="s">
        <v>55</v>
      </c>
      <c r="E24" s="26">
        <v>4</v>
      </c>
      <c r="F24" s="45">
        <v>0</v>
      </c>
      <c r="G24" s="45">
        <v>0</v>
      </c>
      <c r="H24" s="28">
        <f t="shared" si="15"/>
        <v>0</v>
      </c>
      <c r="I24" s="28">
        <f t="shared" si="16"/>
        <v>0</v>
      </c>
      <c r="J24" s="28">
        <f t="shared" si="17"/>
        <v>0</v>
      </c>
      <c r="K24" s="28">
        <f t="shared" si="18"/>
        <v>0</v>
      </c>
      <c r="L24" s="28">
        <f t="shared" si="19"/>
        <v>0</v>
      </c>
      <c r="M24" s="28">
        <f t="shared" si="20"/>
        <v>0</v>
      </c>
      <c r="N24" s="4"/>
      <c r="O24" s="4"/>
    </row>
    <row r="25" spans="1:15" ht="59.25" customHeight="1" x14ac:dyDescent="0.2">
      <c r="A25" s="22" t="s">
        <v>66</v>
      </c>
      <c r="B25" s="23">
        <v>103003</v>
      </c>
      <c r="C25" s="24" t="s">
        <v>67</v>
      </c>
      <c r="D25" s="25" t="s">
        <v>21</v>
      </c>
      <c r="E25" s="26">
        <v>1</v>
      </c>
      <c r="F25" s="45">
        <v>0</v>
      </c>
      <c r="G25" s="45">
        <v>0</v>
      </c>
      <c r="H25" s="28">
        <f t="shared" si="15"/>
        <v>0</v>
      </c>
      <c r="I25" s="28">
        <f t="shared" si="16"/>
        <v>0</v>
      </c>
      <c r="J25" s="28">
        <f t="shared" si="17"/>
        <v>0</v>
      </c>
      <c r="K25" s="28">
        <f t="shared" si="18"/>
        <v>0</v>
      </c>
      <c r="L25" s="28">
        <f t="shared" si="19"/>
        <v>0</v>
      </c>
      <c r="M25" s="28">
        <f t="shared" si="20"/>
        <v>0</v>
      </c>
      <c r="N25" s="4"/>
      <c r="O25" s="4"/>
    </row>
    <row r="26" spans="1:15" ht="30" customHeight="1" x14ac:dyDescent="0.2">
      <c r="A26" s="22" t="s">
        <v>68</v>
      </c>
      <c r="B26" s="23" t="s">
        <v>69</v>
      </c>
      <c r="C26" s="24" t="s">
        <v>70</v>
      </c>
      <c r="D26" s="25" t="s">
        <v>71</v>
      </c>
      <c r="E26" s="26">
        <v>1.1499999999999999</v>
      </c>
      <c r="F26" s="45">
        <v>0</v>
      </c>
      <c r="G26" s="45">
        <v>0</v>
      </c>
      <c r="H26" s="28">
        <f t="shared" si="15"/>
        <v>0</v>
      </c>
      <c r="I26" s="28">
        <f t="shared" si="16"/>
        <v>0</v>
      </c>
      <c r="J26" s="28">
        <f t="shared" si="17"/>
        <v>0</v>
      </c>
      <c r="K26" s="28">
        <f t="shared" si="18"/>
        <v>0</v>
      </c>
      <c r="L26" s="28">
        <f t="shared" si="19"/>
        <v>0</v>
      </c>
      <c r="M26" s="28">
        <f t="shared" si="20"/>
        <v>0</v>
      </c>
      <c r="N26" s="4"/>
      <c r="O26" s="4"/>
    </row>
    <row r="27" spans="1:15" ht="15.75" customHeight="1" x14ac:dyDescent="0.2">
      <c r="A27" s="16" t="s">
        <v>72</v>
      </c>
      <c r="B27" s="17"/>
      <c r="C27" s="18" t="s">
        <v>73</v>
      </c>
      <c r="D27" s="19"/>
      <c r="E27" s="19"/>
      <c r="F27" s="19"/>
      <c r="G27" s="19"/>
      <c r="H27" s="19"/>
      <c r="I27" s="29">
        <f t="shared" ref="I27:M27" si="21">SUM(I28:I31)</f>
        <v>0</v>
      </c>
      <c r="J27" s="29">
        <f t="shared" si="21"/>
        <v>0</v>
      </c>
      <c r="K27" s="29">
        <f t="shared" si="21"/>
        <v>0</v>
      </c>
      <c r="L27" s="29">
        <f t="shared" si="21"/>
        <v>0</v>
      </c>
      <c r="M27" s="29">
        <f t="shared" si="21"/>
        <v>0</v>
      </c>
      <c r="N27" s="4"/>
      <c r="O27" s="4"/>
    </row>
    <row r="28" spans="1:15" ht="76.5" x14ac:dyDescent="0.2">
      <c r="A28" s="22" t="s">
        <v>74</v>
      </c>
      <c r="B28" s="23">
        <v>87794</v>
      </c>
      <c r="C28" s="24" t="s">
        <v>75</v>
      </c>
      <c r="D28" s="25" t="s">
        <v>25</v>
      </c>
      <c r="E28" s="26">
        <v>7.1</v>
      </c>
      <c r="F28" s="27">
        <v>0</v>
      </c>
      <c r="G28" s="27">
        <v>0</v>
      </c>
      <c r="H28" s="28">
        <f t="shared" ref="H28:H31" si="22">F28+G28</f>
        <v>0</v>
      </c>
      <c r="I28" s="28">
        <f t="shared" ref="I28:I31" si="23">E28*F28</f>
        <v>0</v>
      </c>
      <c r="J28" s="28">
        <f t="shared" ref="J28:J31" si="24">E28*G28</f>
        <v>0</v>
      </c>
      <c r="K28" s="28">
        <f t="shared" ref="K28:K31" si="25">I28+J28</f>
        <v>0</v>
      </c>
      <c r="L28" s="28">
        <f t="shared" ref="L28:L31" si="26">K28*$F$40</f>
        <v>0</v>
      </c>
      <c r="M28" s="28">
        <f t="shared" ref="M28:M31" si="27">(L28+K28)</f>
        <v>0</v>
      </c>
      <c r="N28" s="4"/>
      <c r="O28" s="4"/>
    </row>
    <row r="29" spans="1:15" ht="76.5" x14ac:dyDescent="0.2">
      <c r="A29" s="22" t="s">
        <v>76</v>
      </c>
      <c r="B29" s="23" t="s">
        <v>77</v>
      </c>
      <c r="C29" s="24" t="s">
        <v>78</v>
      </c>
      <c r="D29" s="25" t="s">
        <v>25</v>
      </c>
      <c r="E29" s="26">
        <v>17.75</v>
      </c>
      <c r="F29" s="27">
        <v>0</v>
      </c>
      <c r="G29" s="27">
        <v>0</v>
      </c>
      <c r="H29" s="28">
        <f t="shared" si="22"/>
        <v>0</v>
      </c>
      <c r="I29" s="28">
        <f t="shared" si="23"/>
        <v>0</v>
      </c>
      <c r="J29" s="28">
        <f t="shared" si="24"/>
        <v>0</v>
      </c>
      <c r="K29" s="28">
        <f t="shared" si="25"/>
        <v>0</v>
      </c>
      <c r="L29" s="28">
        <f t="shared" si="26"/>
        <v>0</v>
      </c>
      <c r="M29" s="28">
        <f t="shared" si="27"/>
        <v>0</v>
      </c>
      <c r="N29" s="4"/>
      <c r="O29" s="4"/>
    </row>
    <row r="30" spans="1:15" ht="25.5" x14ac:dyDescent="0.2">
      <c r="A30" s="22" t="s">
        <v>79</v>
      </c>
      <c r="B30" s="23">
        <v>95305</v>
      </c>
      <c r="C30" s="24" t="s">
        <v>80</v>
      </c>
      <c r="D30" s="25" t="s">
        <v>71</v>
      </c>
      <c r="E30" s="26">
        <v>7.1</v>
      </c>
      <c r="F30" s="27">
        <v>0</v>
      </c>
      <c r="G30" s="27">
        <v>0</v>
      </c>
      <c r="H30" s="28">
        <f t="shared" si="22"/>
        <v>0</v>
      </c>
      <c r="I30" s="28">
        <f t="shared" si="23"/>
        <v>0</v>
      </c>
      <c r="J30" s="28">
        <f t="shared" si="24"/>
        <v>0</v>
      </c>
      <c r="K30" s="28">
        <f t="shared" si="25"/>
        <v>0</v>
      </c>
      <c r="L30" s="28">
        <f t="shared" si="26"/>
        <v>0</v>
      </c>
      <c r="M30" s="28">
        <f t="shared" si="27"/>
        <v>0</v>
      </c>
      <c r="N30" s="4"/>
      <c r="O30" s="4"/>
    </row>
    <row r="31" spans="1:15" ht="25.5" x14ac:dyDescent="0.2">
      <c r="A31" s="22" t="s">
        <v>81</v>
      </c>
      <c r="B31" s="23">
        <v>102498</v>
      </c>
      <c r="C31" s="24" t="s">
        <v>82</v>
      </c>
      <c r="D31" s="25" t="s">
        <v>71</v>
      </c>
      <c r="E31" s="26">
        <v>89.5</v>
      </c>
      <c r="F31" s="27">
        <v>0</v>
      </c>
      <c r="G31" s="27">
        <v>0</v>
      </c>
      <c r="H31" s="28">
        <f t="shared" si="22"/>
        <v>0</v>
      </c>
      <c r="I31" s="28">
        <f t="shared" si="23"/>
        <v>0</v>
      </c>
      <c r="J31" s="28">
        <f t="shared" si="24"/>
        <v>0</v>
      </c>
      <c r="K31" s="28">
        <f t="shared" si="25"/>
        <v>0</v>
      </c>
      <c r="L31" s="28">
        <f t="shared" si="26"/>
        <v>0</v>
      </c>
      <c r="M31" s="28">
        <f t="shared" si="27"/>
        <v>0</v>
      </c>
      <c r="N31" s="4"/>
      <c r="O31" s="4"/>
    </row>
    <row r="32" spans="1:15" ht="15.75" customHeight="1" x14ac:dyDescent="0.2">
      <c r="A32" s="16" t="s">
        <v>83</v>
      </c>
      <c r="B32" s="17"/>
      <c r="C32" s="18" t="s">
        <v>84</v>
      </c>
      <c r="D32" s="19"/>
      <c r="E32" s="19"/>
      <c r="F32" s="19"/>
      <c r="G32" s="19"/>
      <c r="H32" s="19"/>
      <c r="I32" s="29">
        <f t="shared" ref="I32:M32" si="28">SUM(I33:I35)</f>
        <v>0</v>
      </c>
      <c r="J32" s="29">
        <f t="shared" si="28"/>
        <v>0</v>
      </c>
      <c r="K32" s="29">
        <f t="shared" si="28"/>
        <v>0</v>
      </c>
      <c r="L32" s="29">
        <f t="shared" si="28"/>
        <v>0</v>
      </c>
      <c r="M32" s="29">
        <f t="shared" si="28"/>
        <v>0</v>
      </c>
      <c r="N32" s="4"/>
      <c r="O32" s="4"/>
    </row>
    <row r="33" spans="1:15" ht="51" x14ac:dyDescent="0.2">
      <c r="A33" s="22" t="s">
        <v>85</v>
      </c>
      <c r="B33" s="23" t="s">
        <v>86</v>
      </c>
      <c r="C33" s="24" t="s">
        <v>87</v>
      </c>
      <c r="D33" s="25" t="s">
        <v>30</v>
      </c>
      <c r="E33" s="26">
        <v>40</v>
      </c>
      <c r="F33" s="45">
        <v>0</v>
      </c>
      <c r="G33" s="45">
        <v>0</v>
      </c>
      <c r="H33" s="28">
        <f t="shared" ref="H33:H35" si="29">F33+G33</f>
        <v>0</v>
      </c>
      <c r="I33" s="28">
        <f t="shared" ref="I33:I35" si="30">E33*F33</f>
        <v>0</v>
      </c>
      <c r="J33" s="28">
        <f t="shared" ref="J33:J35" si="31">E33*G33</f>
        <v>0</v>
      </c>
      <c r="K33" s="28">
        <f t="shared" ref="K33:K35" si="32">I33+J33</f>
        <v>0</v>
      </c>
      <c r="L33" s="28">
        <f t="shared" ref="L33:L35" si="33">K33*$F$40</f>
        <v>0</v>
      </c>
      <c r="M33" s="28">
        <f t="shared" ref="M33:M35" si="34">(L33+K33)</f>
        <v>0</v>
      </c>
      <c r="N33" s="4"/>
      <c r="O33" s="4"/>
    </row>
    <row r="34" spans="1:15" ht="25.5" x14ac:dyDescent="0.2">
      <c r="A34" s="22" t="s">
        <v>88</v>
      </c>
      <c r="B34" s="23">
        <v>85423</v>
      </c>
      <c r="C34" s="24" t="s">
        <v>89</v>
      </c>
      <c r="D34" s="25" t="s">
        <v>25</v>
      </c>
      <c r="E34" s="26">
        <v>30</v>
      </c>
      <c r="F34" s="45">
        <v>0</v>
      </c>
      <c r="G34" s="45">
        <v>0</v>
      </c>
      <c r="H34" s="28">
        <f t="shared" si="29"/>
        <v>0</v>
      </c>
      <c r="I34" s="28">
        <f t="shared" si="30"/>
        <v>0</v>
      </c>
      <c r="J34" s="28">
        <f t="shared" si="31"/>
        <v>0</v>
      </c>
      <c r="K34" s="28">
        <f t="shared" si="32"/>
        <v>0</v>
      </c>
      <c r="L34" s="28">
        <f t="shared" si="33"/>
        <v>0</v>
      </c>
      <c r="M34" s="28">
        <f t="shared" si="34"/>
        <v>0</v>
      </c>
      <c r="N34" s="4"/>
      <c r="O34" s="4"/>
    </row>
    <row r="35" spans="1:15" ht="25.5" x14ac:dyDescent="0.2">
      <c r="A35" s="22" t="s">
        <v>90</v>
      </c>
      <c r="B35" s="23" t="s">
        <v>91</v>
      </c>
      <c r="C35" s="24" t="s">
        <v>92</v>
      </c>
      <c r="D35" s="25" t="s">
        <v>25</v>
      </c>
      <c r="E35" s="26">
        <v>248</v>
      </c>
      <c r="F35" s="45">
        <v>0</v>
      </c>
      <c r="G35" s="45">
        <v>0</v>
      </c>
      <c r="H35" s="28">
        <f t="shared" si="29"/>
        <v>0</v>
      </c>
      <c r="I35" s="28">
        <f t="shared" si="30"/>
        <v>0</v>
      </c>
      <c r="J35" s="28">
        <f t="shared" si="31"/>
        <v>0</v>
      </c>
      <c r="K35" s="28">
        <f t="shared" si="32"/>
        <v>0</v>
      </c>
      <c r="L35" s="28">
        <f t="shared" si="33"/>
        <v>0</v>
      </c>
      <c r="M35" s="28">
        <f t="shared" si="34"/>
        <v>0</v>
      </c>
      <c r="N35" s="4"/>
      <c r="O35" s="4"/>
    </row>
    <row r="36" spans="1:15" ht="15.75" customHeight="1" x14ac:dyDescent="0.2">
      <c r="A36" s="16" t="s">
        <v>93</v>
      </c>
      <c r="B36" s="17"/>
      <c r="C36" s="18" t="s">
        <v>94</v>
      </c>
      <c r="D36" s="19"/>
      <c r="E36" s="19"/>
      <c r="F36" s="19"/>
      <c r="G36" s="19"/>
      <c r="H36" s="19"/>
      <c r="I36" s="21">
        <f t="shared" ref="I36:M36" si="35">SUM(I37)</f>
        <v>0</v>
      </c>
      <c r="J36" s="21">
        <f t="shared" si="35"/>
        <v>0</v>
      </c>
      <c r="K36" s="21">
        <f t="shared" si="35"/>
        <v>0</v>
      </c>
      <c r="L36" s="21">
        <f t="shared" si="35"/>
        <v>0</v>
      </c>
      <c r="M36" s="21">
        <f t="shared" si="35"/>
        <v>0</v>
      </c>
      <c r="N36" s="4"/>
      <c r="O36" s="4"/>
    </row>
    <row r="37" spans="1:15" ht="22.5" customHeight="1" x14ac:dyDescent="0.2">
      <c r="A37" s="22" t="s">
        <v>95</v>
      </c>
      <c r="B37" s="23" t="s">
        <v>96</v>
      </c>
      <c r="C37" s="24" t="s">
        <v>94</v>
      </c>
      <c r="D37" s="25" t="s">
        <v>21</v>
      </c>
      <c r="E37" s="26">
        <v>1</v>
      </c>
      <c r="F37" s="44">
        <v>0</v>
      </c>
      <c r="G37" s="44">
        <v>0</v>
      </c>
      <c r="H37" s="28">
        <f>F37+G37</f>
        <v>0</v>
      </c>
      <c r="I37" s="28">
        <f>F37*E37</f>
        <v>0</v>
      </c>
      <c r="J37" s="28">
        <f>G37*E37</f>
        <v>0</v>
      </c>
      <c r="K37" s="28">
        <f>I37+J37</f>
        <v>0</v>
      </c>
      <c r="L37" s="28">
        <f>K37*$F$40</f>
        <v>0</v>
      </c>
      <c r="M37" s="28">
        <f>ROUND((M32+M27+M14+M8+M5)*0.0623,2)</f>
        <v>0</v>
      </c>
      <c r="N37" s="4"/>
      <c r="O37" s="4"/>
    </row>
    <row r="38" spans="1:15" ht="15.75" customHeight="1" x14ac:dyDescent="0.2">
      <c r="A38" s="30"/>
      <c r="B38" s="31"/>
      <c r="C38" s="32"/>
      <c r="D38" s="33"/>
      <c r="E38" s="33"/>
      <c r="F38" s="33"/>
      <c r="G38" s="33"/>
      <c r="H38" s="33"/>
      <c r="I38" s="33"/>
      <c r="J38" s="33"/>
      <c r="K38" s="33"/>
      <c r="L38" s="33" t="s">
        <v>97</v>
      </c>
      <c r="M38" s="34">
        <f>I5+I8+I14+I27+I32+I36</f>
        <v>0</v>
      </c>
      <c r="N38" s="4"/>
      <c r="O38" s="4"/>
    </row>
    <row r="39" spans="1:15" ht="20.25" customHeight="1" x14ac:dyDescent="0.2">
      <c r="A39" s="30"/>
      <c r="B39" s="31"/>
      <c r="C39" s="47" t="s">
        <v>139</v>
      </c>
      <c r="D39" s="33"/>
      <c r="E39" s="33"/>
      <c r="F39" s="35" t="s">
        <v>98</v>
      </c>
      <c r="G39" s="33"/>
      <c r="H39" s="33"/>
      <c r="I39" s="33"/>
      <c r="J39" s="33"/>
      <c r="K39" s="33"/>
      <c r="L39" s="33" t="s">
        <v>99</v>
      </c>
      <c r="M39" s="34">
        <f>J5+J8+J14+J27+J32+J36</f>
        <v>0</v>
      </c>
      <c r="N39" s="4"/>
      <c r="O39" s="4"/>
    </row>
    <row r="40" spans="1:15" ht="18.75" customHeight="1" x14ac:dyDescent="0.2">
      <c r="A40" s="30"/>
      <c r="B40" s="31"/>
      <c r="C40" s="47" t="s">
        <v>138</v>
      </c>
      <c r="D40" s="33"/>
      <c r="E40" s="33"/>
      <c r="F40" s="43">
        <f>'BDI '!E16</f>
        <v>0</v>
      </c>
      <c r="G40" s="33"/>
      <c r="H40" s="33"/>
      <c r="I40" s="33"/>
      <c r="J40" s="33"/>
      <c r="K40" s="76" t="s">
        <v>100</v>
      </c>
      <c r="L40" s="59"/>
      <c r="M40" s="34">
        <f>K5+K8+K14+K27+K32+K36</f>
        <v>0</v>
      </c>
      <c r="N40" s="4"/>
      <c r="O40" s="4"/>
    </row>
    <row r="41" spans="1:15" ht="20.25" customHeight="1" x14ac:dyDescent="0.2">
      <c r="A41" s="30"/>
      <c r="B41" s="31"/>
      <c r="C41" s="47" t="s">
        <v>140</v>
      </c>
      <c r="D41" s="33"/>
      <c r="E41" s="33"/>
      <c r="F41" s="33"/>
      <c r="G41" s="33"/>
      <c r="H41" s="33"/>
      <c r="I41" s="33"/>
      <c r="J41" s="33"/>
      <c r="K41" s="76" t="s">
        <v>101</v>
      </c>
      <c r="L41" s="59"/>
      <c r="M41" s="34">
        <f>L5+L8+L14+L27+L32+L36</f>
        <v>0</v>
      </c>
      <c r="N41" s="4"/>
      <c r="O41" s="4"/>
    </row>
    <row r="42" spans="1:15" ht="15.75" customHeight="1" x14ac:dyDescent="0.2">
      <c r="A42" s="36"/>
      <c r="B42" s="36"/>
      <c r="C42" s="37"/>
      <c r="D42" s="38"/>
      <c r="E42" s="38"/>
      <c r="F42" s="38"/>
      <c r="G42" s="38"/>
      <c r="H42" s="38"/>
      <c r="I42" s="38"/>
      <c r="J42" s="38"/>
      <c r="K42" s="77" t="s">
        <v>102</v>
      </c>
      <c r="L42" s="78"/>
      <c r="M42" s="39">
        <f>M40+M41</f>
        <v>0</v>
      </c>
      <c r="N42" s="4"/>
      <c r="O42" s="4"/>
    </row>
    <row r="43" spans="1:15" ht="12.75" customHeight="1" x14ac:dyDescent="0.2">
      <c r="A43" s="69" t="s">
        <v>103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1"/>
      <c r="N43" s="3"/>
      <c r="O43" s="3"/>
    </row>
    <row r="44" spans="1:15" ht="12.75" customHeight="1" x14ac:dyDescent="0.2">
      <c r="A44" s="40" t="str">
        <f>CONCATENATE("** COLOCAR O NOME DA EMPRESA, DO RESPONSÁVEL TÉCNICO E O NÚMERO DO REGISTRO DO CREA/CAU COM A FORMAÇÃO ACADÊMICA NAS CÉLULAS ","C",ROW(C39)," / C",ROW(C40)," / C",ROW(C41))</f>
        <v>** COLOCAR O NOME DA EMPRESA, DO RESPONSÁVEL TÉCNICO E O NÚMERO DO REGISTRO DO CREA/CAU COM A FORMAÇÃO ACADÊMICA NAS CÉLULAS C39 / C40 / C41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2"/>
      <c r="N44" s="3"/>
      <c r="O44" s="3"/>
    </row>
    <row r="45" spans="1:15" ht="12.75" customHeight="1" thickBot="1" x14ac:dyDescent="0.25">
      <c r="A45" s="72" t="str">
        <f>CONCATENATE("*** BDI MÁXIMO 25% - CÉLULA F",ROW(F40))</f>
        <v>*** BDI MÁXIMO 25% - CÉLULA F40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3"/>
      <c r="O45" s="3"/>
    </row>
    <row r="46" spans="1:15" s="11" customFormat="1" ht="12.75" customHeight="1" x14ac:dyDescent="0.2">
      <c r="A46" s="63" t="s">
        <v>131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4"/>
      <c r="N46" s="3"/>
      <c r="O46" s="3"/>
    </row>
    <row r="47" spans="1:15" s="11" customFormat="1" ht="12.75" customHeight="1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6"/>
      <c r="N47" s="3"/>
      <c r="O47" s="3"/>
    </row>
    <row r="48" spans="1:15" s="11" customFormat="1" ht="12.75" customHeight="1" thickBot="1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8"/>
      <c r="N48" s="3"/>
      <c r="O48" s="3"/>
    </row>
    <row r="49" spans="1:15" ht="12.75" customHeight="1" x14ac:dyDescent="0.2">
      <c r="A49" s="6"/>
      <c r="B49" s="7"/>
      <c r="C49" s="8"/>
      <c r="D49" s="8"/>
      <c r="E49" s="8"/>
      <c r="F49" s="8"/>
      <c r="G49" s="8"/>
      <c r="H49" s="3"/>
      <c r="I49" s="3"/>
      <c r="J49" s="3"/>
      <c r="K49" s="3"/>
      <c r="L49" s="3"/>
      <c r="M49" s="3"/>
      <c r="N49" s="3"/>
      <c r="O49" s="3"/>
    </row>
    <row r="50" spans="1:15" ht="12.75" customHeight="1" x14ac:dyDescent="0.2">
      <c r="A50" s="6"/>
      <c r="B50" s="7"/>
      <c r="C50" s="8"/>
      <c r="D50" s="8"/>
      <c r="E50" s="8"/>
      <c r="F50" s="8"/>
      <c r="G50" s="8"/>
      <c r="H50" s="3"/>
      <c r="I50" s="3"/>
      <c r="J50" s="3"/>
      <c r="K50" s="3"/>
      <c r="L50" s="3"/>
      <c r="M50" s="3"/>
      <c r="N50" s="3"/>
      <c r="O50" s="3"/>
    </row>
    <row r="51" spans="1:15" ht="12.75" customHeight="1" x14ac:dyDescent="0.2">
      <c r="A51" s="6"/>
      <c r="B51" s="7"/>
      <c r="C51" s="8"/>
      <c r="D51" s="8"/>
      <c r="E51" s="8"/>
      <c r="F51" s="8"/>
      <c r="G51" s="8"/>
      <c r="H51" s="3"/>
      <c r="I51" s="3"/>
      <c r="J51" s="3"/>
      <c r="K51" s="3"/>
      <c r="L51" s="3"/>
      <c r="M51" s="3"/>
      <c r="N51" s="3"/>
      <c r="O51" s="3"/>
    </row>
    <row r="52" spans="1:15" ht="12.75" customHeight="1" x14ac:dyDescent="0.2">
      <c r="A52" s="6"/>
      <c r="B52" s="7"/>
      <c r="C52" s="8"/>
      <c r="D52" s="8"/>
      <c r="E52" s="8"/>
      <c r="F52" s="8"/>
      <c r="G52" s="8"/>
      <c r="H52" s="3"/>
      <c r="I52" s="3"/>
      <c r="J52" s="3"/>
      <c r="K52" s="3"/>
      <c r="L52" s="3"/>
      <c r="M52" s="3"/>
      <c r="N52" s="3"/>
      <c r="O52" s="3"/>
    </row>
    <row r="53" spans="1:15" ht="12.75" customHeight="1" x14ac:dyDescent="0.2">
      <c r="A53" s="6"/>
      <c r="B53" s="7"/>
      <c r="C53" s="8"/>
      <c r="D53" s="8"/>
      <c r="E53" s="8"/>
      <c r="F53" s="8"/>
      <c r="G53" s="8"/>
      <c r="H53" s="3"/>
      <c r="I53" s="3"/>
      <c r="J53" s="3"/>
      <c r="K53" s="3"/>
      <c r="L53" s="3"/>
      <c r="M53" s="3"/>
      <c r="N53" s="3"/>
      <c r="O53" s="3"/>
    </row>
    <row r="54" spans="1:15" ht="12.75" customHeight="1" x14ac:dyDescent="0.2">
      <c r="A54" s="6"/>
      <c r="B54" s="7"/>
      <c r="C54" s="8"/>
      <c r="D54" s="8"/>
      <c r="E54" s="8"/>
      <c r="F54" s="8"/>
      <c r="G54" s="8"/>
      <c r="H54" s="3"/>
      <c r="I54" s="3"/>
      <c r="J54" s="3"/>
      <c r="K54" s="3"/>
      <c r="L54" s="3"/>
      <c r="M54" s="3"/>
      <c r="N54" s="3"/>
      <c r="O54" s="3"/>
    </row>
    <row r="55" spans="1:15" ht="12.75" customHeight="1" x14ac:dyDescent="0.2">
      <c r="A55" s="6"/>
      <c r="B55" s="7"/>
      <c r="C55" s="8"/>
      <c r="D55" s="8"/>
      <c r="E55" s="8"/>
      <c r="F55" s="8"/>
      <c r="G55" s="8"/>
      <c r="H55" s="3"/>
      <c r="I55" s="3"/>
      <c r="J55" s="3"/>
      <c r="K55" s="3"/>
      <c r="L55" s="3"/>
      <c r="M55" s="3"/>
      <c r="N55" s="3"/>
      <c r="O55" s="3"/>
    </row>
    <row r="56" spans="1:15" ht="12.75" customHeight="1" x14ac:dyDescent="0.2">
      <c r="A56" s="6"/>
      <c r="B56" s="7"/>
      <c r="C56" s="8"/>
      <c r="D56" s="8"/>
      <c r="E56" s="8"/>
      <c r="F56" s="8"/>
      <c r="G56" s="8"/>
      <c r="H56" s="3"/>
      <c r="I56" s="3"/>
      <c r="J56" s="3"/>
      <c r="K56" s="3"/>
      <c r="L56" s="3"/>
      <c r="M56" s="3"/>
      <c r="N56" s="3"/>
      <c r="O56" s="3"/>
    </row>
    <row r="57" spans="1:15" ht="12.75" customHeight="1" x14ac:dyDescent="0.2">
      <c r="A57" s="6"/>
      <c r="B57" s="7"/>
      <c r="C57" s="8"/>
      <c r="D57" s="8"/>
      <c r="E57" s="8"/>
      <c r="F57" s="8"/>
      <c r="G57" s="8"/>
      <c r="H57" s="3"/>
      <c r="I57" s="3"/>
      <c r="J57" s="3"/>
      <c r="K57" s="3"/>
      <c r="L57" s="3"/>
      <c r="M57" s="3"/>
      <c r="N57" s="3"/>
      <c r="O57" s="3"/>
    </row>
    <row r="58" spans="1:15" ht="12.75" customHeight="1" x14ac:dyDescent="0.2">
      <c r="A58" s="6"/>
      <c r="B58" s="7"/>
      <c r="C58" s="8"/>
      <c r="D58" s="8"/>
      <c r="E58" s="8"/>
      <c r="F58" s="8"/>
      <c r="G58" s="8"/>
      <c r="H58" s="3"/>
      <c r="I58" s="3"/>
      <c r="J58" s="3"/>
      <c r="K58" s="3"/>
      <c r="L58" s="3"/>
      <c r="M58" s="3"/>
      <c r="N58" s="3"/>
      <c r="O58" s="3"/>
    </row>
    <row r="59" spans="1:15" ht="12.75" customHeight="1" x14ac:dyDescent="0.2">
      <c r="A59" s="6"/>
      <c r="B59" s="7"/>
      <c r="C59" s="8"/>
      <c r="D59" s="8"/>
      <c r="E59" s="8"/>
      <c r="F59" s="8"/>
      <c r="G59" s="8"/>
      <c r="H59" s="3"/>
      <c r="I59" s="3"/>
      <c r="J59" s="3"/>
      <c r="K59" s="3"/>
      <c r="L59" s="3"/>
      <c r="M59" s="3"/>
      <c r="N59" s="3"/>
      <c r="O59" s="3"/>
    </row>
    <row r="60" spans="1:15" ht="12.75" customHeight="1" x14ac:dyDescent="0.2">
      <c r="A60" s="6"/>
      <c r="B60" s="7"/>
      <c r="C60" s="8"/>
      <c r="D60" s="8"/>
      <c r="E60" s="8"/>
      <c r="F60" s="8"/>
      <c r="G60" s="8"/>
      <c r="H60" s="3"/>
      <c r="I60" s="3"/>
      <c r="J60" s="3"/>
      <c r="K60" s="3"/>
      <c r="L60" s="3"/>
      <c r="M60" s="3"/>
      <c r="N60" s="3"/>
      <c r="O60" s="3"/>
    </row>
    <row r="61" spans="1:15" ht="12.75" customHeight="1" x14ac:dyDescent="0.2">
      <c r="A61" s="6"/>
      <c r="B61" s="7"/>
      <c r="C61" s="8"/>
      <c r="D61" s="8"/>
      <c r="E61" s="8"/>
      <c r="F61" s="8"/>
      <c r="G61" s="8"/>
      <c r="H61" s="3"/>
      <c r="I61" s="3"/>
      <c r="J61" s="3"/>
      <c r="K61" s="3"/>
      <c r="L61" s="3"/>
      <c r="M61" s="3"/>
      <c r="N61" s="3"/>
      <c r="O61" s="3"/>
    </row>
    <row r="62" spans="1:15" ht="12.75" customHeight="1" x14ac:dyDescent="0.2">
      <c r="A62" s="6"/>
      <c r="B62" s="7"/>
      <c r="C62" s="8"/>
      <c r="D62" s="8"/>
      <c r="E62" s="8"/>
      <c r="F62" s="8"/>
      <c r="G62" s="8"/>
      <c r="H62" s="3"/>
      <c r="I62" s="3"/>
      <c r="J62" s="3"/>
      <c r="K62" s="3"/>
      <c r="L62" s="3"/>
      <c r="M62" s="3"/>
      <c r="N62" s="3"/>
      <c r="O62" s="3"/>
    </row>
    <row r="63" spans="1:15" ht="12.75" customHeight="1" x14ac:dyDescent="0.2">
      <c r="A63" s="6"/>
      <c r="B63" s="7"/>
      <c r="C63" s="8"/>
      <c r="D63" s="8"/>
      <c r="E63" s="8"/>
      <c r="F63" s="8"/>
      <c r="G63" s="8"/>
      <c r="H63" s="3"/>
      <c r="I63" s="3"/>
      <c r="J63" s="3"/>
      <c r="K63" s="3"/>
      <c r="L63" s="3"/>
      <c r="M63" s="3"/>
      <c r="N63" s="3"/>
      <c r="O63" s="3"/>
    </row>
    <row r="64" spans="1:15" ht="12.75" customHeight="1" x14ac:dyDescent="0.2">
      <c r="A64" s="6"/>
      <c r="B64" s="7"/>
      <c r="C64" s="8"/>
      <c r="D64" s="8"/>
      <c r="E64" s="8"/>
      <c r="F64" s="8"/>
      <c r="G64" s="8"/>
      <c r="H64" s="3"/>
      <c r="I64" s="3"/>
      <c r="J64" s="3"/>
      <c r="K64" s="3"/>
      <c r="L64" s="3"/>
      <c r="M64" s="3"/>
      <c r="N64" s="3"/>
      <c r="O64" s="3"/>
    </row>
    <row r="65" spans="1:15" ht="12.75" customHeight="1" x14ac:dyDescent="0.2">
      <c r="A65" s="6"/>
      <c r="B65" s="7"/>
      <c r="C65" s="8"/>
      <c r="D65" s="8"/>
      <c r="E65" s="8"/>
      <c r="F65" s="8"/>
      <c r="G65" s="8"/>
      <c r="H65" s="3"/>
      <c r="I65" s="3"/>
      <c r="J65" s="3"/>
      <c r="K65" s="3"/>
      <c r="L65" s="3"/>
      <c r="M65" s="3"/>
      <c r="N65" s="3"/>
      <c r="O65" s="3"/>
    </row>
    <row r="66" spans="1:15" ht="12.75" customHeight="1" x14ac:dyDescent="0.2">
      <c r="A66" s="6"/>
      <c r="B66" s="7"/>
      <c r="C66" s="8"/>
      <c r="D66" s="8"/>
      <c r="E66" s="8"/>
      <c r="F66" s="8"/>
      <c r="G66" s="8"/>
      <c r="H66" s="3"/>
      <c r="I66" s="3"/>
      <c r="J66" s="3"/>
      <c r="K66" s="3"/>
      <c r="L66" s="3"/>
      <c r="M66" s="3"/>
      <c r="N66" s="3"/>
      <c r="O66" s="3"/>
    </row>
    <row r="67" spans="1:15" ht="12.75" customHeight="1" x14ac:dyDescent="0.2">
      <c r="A67" s="6"/>
      <c r="B67" s="7"/>
      <c r="C67" s="8"/>
      <c r="D67" s="8"/>
      <c r="E67" s="8"/>
      <c r="F67" s="8"/>
      <c r="G67" s="8"/>
      <c r="H67" s="3"/>
      <c r="I67" s="3"/>
      <c r="J67" s="3"/>
      <c r="K67" s="3"/>
      <c r="L67" s="3"/>
      <c r="M67" s="3"/>
      <c r="N67" s="3"/>
      <c r="O67" s="3"/>
    </row>
    <row r="68" spans="1:15" ht="12.75" customHeight="1" x14ac:dyDescent="0.2">
      <c r="A68" s="6"/>
      <c r="B68" s="7"/>
      <c r="C68" s="8"/>
      <c r="D68" s="8"/>
      <c r="E68" s="8"/>
      <c r="F68" s="8"/>
      <c r="G68" s="8"/>
      <c r="H68" s="3"/>
      <c r="I68" s="3"/>
      <c r="J68" s="3"/>
      <c r="K68" s="3"/>
      <c r="L68" s="3"/>
      <c r="M68" s="3"/>
      <c r="N68" s="3"/>
      <c r="O68" s="3"/>
    </row>
    <row r="69" spans="1:15" ht="12.75" customHeight="1" x14ac:dyDescent="0.2">
      <c r="A69" s="6"/>
      <c r="B69" s="7"/>
      <c r="C69" s="8"/>
      <c r="D69" s="8"/>
      <c r="E69" s="8"/>
      <c r="F69" s="8"/>
      <c r="G69" s="8"/>
      <c r="H69" s="3"/>
      <c r="I69" s="3"/>
      <c r="J69" s="3"/>
      <c r="K69" s="3"/>
      <c r="L69" s="3"/>
      <c r="M69" s="3"/>
      <c r="N69" s="3"/>
      <c r="O69" s="3"/>
    </row>
    <row r="70" spans="1:15" ht="12.75" customHeight="1" x14ac:dyDescent="0.2">
      <c r="A70" s="6"/>
      <c r="B70" s="7"/>
      <c r="C70" s="8"/>
      <c r="D70" s="8"/>
      <c r="E70" s="8"/>
      <c r="F70" s="8"/>
      <c r="G70" s="8"/>
      <c r="H70" s="3"/>
      <c r="I70" s="3"/>
      <c r="J70" s="3"/>
      <c r="K70" s="3"/>
      <c r="L70" s="3"/>
      <c r="M70" s="3"/>
      <c r="N70" s="3"/>
      <c r="O70" s="3"/>
    </row>
    <row r="71" spans="1:15" ht="12.75" customHeight="1" x14ac:dyDescent="0.2">
      <c r="A71" s="6"/>
      <c r="B71" s="7"/>
      <c r="C71" s="8"/>
      <c r="D71" s="8"/>
      <c r="E71" s="8"/>
      <c r="F71" s="8"/>
      <c r="G71" s="8"/>
      <c r="H71" s="3"/>
      <c r="I71" s="3"/>
      <c r="J71" s="3"/>
      <c r="K71" s="3"/>
      <c r="L71" s="3"/>
      <c r="M71" s="3"/>
      <c r="N71" s="3"/>
      <c r="O71" s="3"/>
    </row>
    <row r="72" spans="1:15" ht="12.75" customHeight="1" x14ac:dyDescent="0.2">
      <c r="A72" s="6"/>
      <c r="B72" s="7"/>
      <c r="C72" s="8"/>
      <c r="D72" s="8"/>
      <c r="E72" s="8"/>
      <c r="F72" s="8"/>
      <c r="G72" s="8"/>
      <c r="H72" s="3"/>
      <c r="I72" s="3"/>
      <c r="J72" s="3"/>
      <c r="K72" s="3"/>
      <c r="L72" s="3"/>
      <c r="M72" s="3"/>
      <c r="N72" s="3"/>
      <c r="O72" s="3"/>
    </row>
    <row r="73" spans="1:15" ht="12.75" customHeight="1" x14ac:dyDescent="0.2">
      <c r="A73" s="6"/>
      <c r="B73" s="7"/>
      <c r="C73" s="8"/>
      <c r="D73" s="8"/>
      <c r="E73" s="8"/>
      <c r="F73" s="8"/>
      <c r="G73" s="8"/>
      <c r="H73" s="3"/>
      <c r="I73" s="3"/>
      <c r="J73" s="3"/>
      <c r="K73" s="3"/>
      <c r="L73" s="3"/>
      <c r="M73" s="3"/>
      <c r="N73" s="3"/>
      <c r="O73" s="3"/>
    </row>
    <row r="74" spans="1:15" ht="12.75" customHeight="1" x14ac:dyDescent="0.2">
      <c r="A74" s="6"/>
      <c r="B74" s="7"/>
      <c r="C74" s="8"/>
      <c r="D74" s="8"/>
      <c r="E74" s="8"/>
      <c r="F74" s="8"/>
      <c r="G74" s="8"/>
      <c r="H74" s="3"/>
      <c r="I74" s="3"/>
      <c r="J74" s="3"/>
      <c r="K74" s="3"/>
      <c r="L74" s="3"/>
      <c r="M74" s="3"/>
      <c r="N74" s="3"/>
      <c r="O74" s="3"/>
    </row>
    <row r="75" spans="1:15" ht="12.75" customHeight="1" x14ac:dyDescent="0.2">
      <c r="A75" s="6"/>
      <c r="B75" s="7"/>
      <c r="C75" s="8"/>
      <c r="D75" s="8"/>
      <c r="E75" s="8"/>
      <c r="F75" s="8"/>
      <c r="G75" s="8"/>
      <c r="H75" s="3"/>
      <c r="I75" s="3"/>
      <c r="J75" s="3"/>
      <c r="K75" s="3"/>
      <c r="L75" s="3"/>
      <c r="M75" s="3"/>
      <c r="N75" s="3"/>
      <c r="O75" s="3"/>
    </row>
    <row r="76" spans="1:15" ht="12.75" customHeight="1" x14ac:dyDescent="0.2">
      <c r="A76" s="6"/>
      <c r="B76" s="7"/>
      <c r="C76" s="8"/>
      <c r="D76" s="8"/>
      <c r="E76" s="8"/>
      <c r="F76" s="8"/>
      <c r="G76" s="8"/>
      <c r="H76" s="3"/>
      <c r="I76" s="3"/>
      <c r="J76" s="3"/>
      <c r="K76" s="3"/>
      <c r="L76" s="3"/>
      <c r="M76" s="3"/>
      <c r="N76" s="3"/>
      <c r="O76" s="3"/>
    </row>
    <row r="77" spans="1:15" ht="12.75" customHeight="1" x14ac:dyDescent="0.2">
      <c r="A77" s="6"/>
      <c r="B77" s="7"/>
      <c r="C77" s="8"/>
      <c r="D77" s="8"/>
      <c r="E77" s="8"/>
      <c r="F77" s="8"/>
      <c r="G77" s="8"/>
      <c r="H77" s="3"/>
      <c r="I77" s="3"/>
      <c r="J77" s="3"/>
      <c r="K77" s="3"/>
      <c r="L77" s="3"/>
      <c r="M77" s="3"/>
      <c r="N77" s="3"/>
      <c r="O77" s="3"/>
    </row>
    <row r="78" spans="1:15" ht="12.75" customHeight="1" x14ac:dyDescent="0.2">
      <c r="A78" s="6"/>
      <c r="B78" s="7"/>
      <c r="C78" s="8"/>
      <c r="D78" s="8"/>
      <c r="E78" s="8"/>
      <c r="F78" s="8"/>
      <c r="G78" s="8"/>
      <c r="H78" s="3"/>
      <c r="I78" s="3"/>
      <c r="J78" s="3"/>
      <c r="K78" s="3"/>
      <c r="L78" s="3"/>
      <c r="M78" s="3"/>
      <c r="N78" s="3"/>
      <c r="O78" s="3"/>
    </row>
    <row r="79" spans="1:15" ht="12.75" customHeight="1" x14ac:dyDescent="0.2">
      <c r="A79" s="6"/>
      <c r="B79" s="7"/>
      <c r="C79" s="8"/>
      <c r="D79" s="8"/>
      <c r="E79" s="8"/>
      <c r="F79" s="8"/>
      <c r="G79" s="8"/>
      <c r="H79" s="3"/>
      <c r="I79" s="3"/>
      <c r="J79" s="3"/>
      <c r="K79" s="3"/>
      <c r="L79" s="3"/>
      <c r="M79" s="3"/>
      <c r="N79" s="3"/>
      <c r="O79" s="3"/>
    </row>
    <row r="80" spans="1:15" ht="12.75" customHeight="1" x14ac:dyDescent="0.2">
      <c r="A80" s="6"/>
      <c r="B80" s="7"/>
      <c r="C80" s="8"/>
      <c r="D80" s="8"/>
      <c r="E80" s="8"/>
      <c r="F80" s="8"/>
      <c r="G80" s="8"/>
      <c r="H80" s="3"/>
      <c r="I80" s="3"/>
      <c r="J80" s="3"/>
      <c r="K80" s="3"/>
      <c r="L80" s="3"/>
      <c r="M80" s="3"/>
      <c r="N80" s="3"/>
      <c r="O80" s="3"/>
    </row>
    <row r="81" spans="1:15" ht="12.75" customHeight="1" x14ac:dyDescent="0.2">
      <c r="A81" s="6"/>
      <c r="B81" s="7"/>
      <c r="C81" s="8"/>
      <c r="D81" s="8"/>
      <c r="E81" s="8"/>
      <c r="F81" s="8"/>
      <c r="G81" s="8"/>
      <c r="H81" s="3"/>
      <c r="I81" s="3"/>
      <c r="J81" s="3"/>
      <c r="K81" s="3"/>
      <c r="L81" s="3"/>
      <c r="M81" s="3"/>
      <c r="N81" s="3"/>
      <c r="O81" s="3"/>
    </row>
    <row r="82" spans="1:15" ht="12.75" customHeight="1" x14ac:dyDescent="0.2">
      <c r="A82" s="6"/>
      <c r="B82" s="7"/>
      <c r="C82" s="8"/>
      <c r="D82" s="8"/>
      <c r="E82" s="8"/>
      <c r="F82" s="8"/>
      <c r="G82" s="8"/>
      <c r="H82" s="3"/>
      <c r="I82" s="3"/>
      <c r="J82" s="3"/>
      <c r="K82" s="3"/>
      <c r="L82" s="3"/>
      <c r="M82" s="3"/>
      <c r="N82" s="3"/>
      <c r="O82" s="3"/>
    </row>
    <row r="83" spans="1:15" ht="12.75" customHeight="1" x14ac:dyDescent="0.2">
      <c r="A83" s="6"/>
      <c r="B83" s="7"/>
      <c r="C83" s="8"/>
      <c r="D83" s="8"/>
      <c r="E83" s="8"/>
      <c r="F83" s="8"/>
      <c r="G83" s="8"/>
      <c r="H83" s="3"/>
      <c r="I83" s="3"/>
      <c r="J83" s="3"/>
      <c r="K83" s="3"/>
      <c r="L83" s="3"/>
      <c r="M83" s="3"/>
      <c r="N83" s="3"/>
      <c r="O83" s="3"/>
    </row>
    <row r="84" spans="1:15" ht="12.75" customHeight="1" x14ac:dyDescent="0.2">
      <c r="A84" s="6"/>
      <c r="B84" s="7"/>
      <c r="C84" s="8"/>
      <c r="D84" s="8"/>
      <c r="E84" s="8"/>
      <c r="F84" s="8"/>
      <c r="G84" s="8"/>
      <c r="H84" s="3"/>
      <c r="I84" s="3"/>
      <c r="J84" s="3"/>
      <c r="K84" s="3"/>
      <c r="L84" s="3"/>
      <c r="M84" s="3"/>
      <c r="N84" s="3"/>
      <c r="O84" s="3"/>
    </row>
    <row r="85" spans="1:15" ht="12.75" customHeight="1" x14ac:dyDescent="0.2">
      <c r="A85" s="6"/>
      <c r="B85" s="7"/>
      <c r="C85" s="8"/>
      <c r="D85" s="8"/>
      <c r="E85" s="8"/>
      <c r="F85" s="8"/>
      <c r="G85" s="8"/>
      <c r="H85" s="3"/>
      <c r="I85" s="3"/>
      <c r="J85" s="3"/>
      <c r="K85" s="3"/>
      <c r="L85" s="3"/>
      <c r="M85" s="3"/>
      <c r="N85" s="3"/>
      <c r="O85" s="3"/>
    </row>
    <row r="86" spans="1:15" ht="12.75" customHeight="1" x14ac:dyDescent="0.2">
      <c r="A86" s="6"/>
      <c r="B86" s="7"/>
      <c r="C86" s="8"/>
      <c r="D86" s="8"/>
      <c r="E86" s="8"/>
      <c r="F86" s="8"/>
      <c r="G86" s="8"/>
      <c r="H86" s="3"/>
      <c r="I86" s="3"/>
      <c r="J86" s="3"/>
      <c r="K86" s="3"/>
      <c r="L86" s="3"/>
      <c r="M86" s="3"/>
      <c r="N86" s="3"/>
      <c r="O86" s="3"/>
    </row>
    <row r="87" spans="1:15" ht="12.75" customHeight="1" x14ac:dyDescent="0.2">
      <c r="A87" s="6"/>
      <c r="B87" s="7"/>
      <c r="C87" s="8"/>
      <c r="D87" s="8"/>
      <c r="E87" s="8"/>
      <c r="F87" s="8"/>
      <c r="G87" s="8"/>
      <c r="H87" s="3"/>
      <c r="I87" s="3"/>
      <c r="J87" s="3"/>
      <c r="K87" s="3"/>
      <c r="L87" s="3"/>
      <c r="M87" s="3"/>
      <c r="N87" s="3"/>
      <c r="O87" s="3"/>
    </row>
    <row r="88" spans="1:15" ht="12.75" customHeight="1" x14ac:dyDescent="0.2">
      <c r="A88" s="6"/>
      <c r="B88" s="7"/>
      <c r="C88" s="8"/>
      <c r="D88" s="8"/>
      <c r="E88" s="8"/>
      <c r="F88" s="8"/>
      <c r="G88" s="8"/>
      <c r="H88" s="3"/>
      <c r="I88" s="3"/>
      <c r="J88" s="3"/>
      <c r="K88" s="3"/>
      <c r="L88" s="3"/>
      <c r="M88" s="3"/>
      <c r="N88" s="3"/>
      <c r="O88" s="3"/>
    </row>
    <row r="89" spans="1:15" ht="12.75" customHeight="1" x14ac:dyDescent="0.2">
      <c r="A89" s="6"/>
      <c r="B89" s="7"/>
      <c r="C89" s="8"/>
      <c r="D89" s="8"/>
      <c r="E89" s="8"/>
      <c r="F89" s="8"/>
      <c r="G89" s="8"/>
      <c r="H89" s="3"/>
      <c r="I89" s="3"/>
      <c r="J89" s="3"/>
      <c r="K89" s="3"/>
      <c r="L89" s="3"/>
      <c r="M89" s="3"/>
      <c r="N89" s="3"/>
      <c r="O89" s="3"/>
    </row>
    <row r="90" spans="1:15" ht="12.75" customHeight="1" x14ac:dyDescent="0.2">
      <c r="A90" s="6"/>
      <c r="B90" s="7"/>
      <c r="C90" s="8"/>
      <c r="D90" s="8"/>
      <c r="E90" s="8"/>
      <c r="F90" s="8"/>
      <c r="G90" s="8"/>
      <c r="H90" s="3"/>
      <c r="I90" s="3"/>
      <c r="J90" s="3"/>
      <c r="K90" s="3"/>
      <c r="L90" s="3"/>
      <c r="M90" s="3"/>
      <c r="N90" s="3"/>
      <c r="O90" s="3"/>
    </row>
    <row r="91" spans="1:15" ht="12.75" customHeight="1" x14ac:dyDescent="0.2">
      <c r="A91" s="6"/>
      <c r="B91" s="7"/>
      <c r="C91" s="8"/>
      <c r="D91" s="8"/>
      <c r="E91" s="8"/>
      <c r="F91" s="8"/>
      <c r="G91" s="8"/>
      <c r="H91" s="3"/>
      <c r="I91" s="3"/>
      <c r="J91" s="3"/>
      <c r="K91" s="3"/>
      <c r="L91" s="3"/>
      <c r="M91" s="3"/>
      <c r="N91" s="3"/>
      <c r="O91" s="3"/>
    </row>
    <row r="92" spans="1:15" ht="12.75" customHeight="1" x14ac:dyDescent="0.2">
      <c r="A92" s="6"/>
      <c r="B92" s="7"/>
      <c r="C92" s="8"/>
      <c r="D92" s="8"/>
      <c r="E92" s="8"/>
      <c r="F92" s="8"/>
      <c r="G92" s="8"/>
      <c r="H92" s="3"/>
      <c r="I92" s="3"/>
      <c r="J92" s="3"/>
      <c r="K92" s="3"/>
      <c r="L92" s="3"/>
      <c r="M92" s="3"/>
      <c r="N92" s="3"/>
      <c r="O92" s="3"/>
    </row>
    <row r="93" spans="1:15" ht="12.75" customHeight="1" x14ac:dyDescent="0.2">
      <c r="A93" s="6"/>
      <c r="B93" s="7"/>
      <c r="C93" s="8"/>
      <c r="D93" s="8"/>
      <c r="E93" s="8"/>
      <c r="F93" s="8"/>
      <c r="G93" s="8"/>
      <c r="H93" s="3"/>
      <c r="I93" s="3"/>
      <c r="J93" s="3"/>
      <c r="K93" s="3"/>
      <c r="L93" s="3"/>
      <c r="M93" s="3"/>
      <c r="N93" s="3"/>
      <c r="O93" s="3"/>
    </row>
    <row r="94" spans="1:15" ht="12.75" customHeight="1" x14ac:dyDescent="0.2">
      <c r="A94" s="6"/>
      <c r="B94" s="7"/>
      <c r="C94" s="8"/>
      <c r="D94" s="8"/>
      <c r="E94" s="8"/>
      <c r="F94" s="8"/>
      <c r="G94" s="8"/>
      <c r="H94" s="3"/>
      <c r="I94" s="3"/>
      <c r="J94" s="3"/>
      <c r="K94" s="3"/>
      <c r="L94" s="3"/>
      <c r="M94" s="3"/>
      <c r="N94" s="3"/>
      <c r="O94" s="3"/>
    </row>
    <row r="95" spans="1:15" ht="12.75" customHeight="1" x14ac:dyDescent="0.2">
      <c r="A95" s="6"/>
      <c r="B95" s="7"/>
      <c r="C95" s="8"/>
      <c r="D95" s="8"/>
      <c r="E95" s="8"/>
      <c r="F95" s="8"/>
      <c r="G95" s="8"/>
      <c r="H95" s="3"/>
      <c r="I95" s="3"/>
      <c r="J95" s="3"/>
      <c r="K95" s="3"/>
      <c r="L95" s="3"/>
      <c r="M95" s="3"/>
      <c r="N95" s="3"/>
      <c r="O95" s="3"/>
    </row>
    <row r="96" spans="1:15" ht="12.75" customHeight="1" x14ac:dyDescent="0.2">
      <c r="A96" s="6"/>
      <c r="B96" s="7"/>
      <c r="C96" s="8"/>
      <c r="D96" s="8"/>
      <c r="E96" s="8"/>
      <c r="F96" s="8"/>
      <c r="G96" s="8"/>
      <c r="H96" s="3"/>
      <c r="I96" s="3"/>
      <c r="J96" s="3"/>
      <c r="K96" s="3"/>
      <c r="L96" s="3"/>
      <c r="M96" s="3"/>
      <c r="N96" s="3"/>
      <c r="O96" s="3"/>
    </row>
    <row r="97" spans="1:15" ht="12.75" customHeight="1" x14ac:dyDescent="0.2">
      <c r="A97" s="6"/>
      <c r="B97" s="7"/>
      <c r="C97" s="8"/>
      <c r="D97" s="8"/>
      <c r="E97" s="8"/>
      <c r="F97" s="8"/>
      <c r="G97" s="8"/>
      <c r="H97" s="3"/>
      <c r="I97" s="3"/>
      <c r="J97" s="3"/>
      <c r="K97" s="3"/>
      <c r="L97" s="3"/>
      <c r="M97" s="3"/>
      <c r="N97" s="3"/>
      <c r="O97" s="3"/>
    </row>
    <row r="98" spans="1:15" ht="12.75" customHeight="1" x14ac:dyDescent="0.2">
      <c r="A98" s="6"/>
      <c r="B98" s="7"/>
      <c r="C98" s="8"/>
      <c r="D98" s="8"/>
      <c r="E98" s="8"/>
      <c r="F98" s="8"/>
      <c r="G98" s="8"/>
      <c r="H98" s="3"/>
      <c r="I98" s="3"/>
      <c r="J98" s="3"/>
      <c r="K98" s="3"/>
      <c r="L98" s="3"/>
      <c r="M98" s="3"/>
      <c r="N98" s="3"/>
      <c r="O98" s="3"/>
    </row>
    <row r="99" spans="1:15" ht="12.75" customHeight="1" x14ac:dyDescent="0.2">
      <c r="A99" s="6"/>
      <c r="B99" s="7"/>
      <c r="C99" s="8"/>
      <c r="D99" s="8"/>
      <c r="E99" s="8"/>
      <c r="F99" s="8"/>
      <c r="G99" s="8"/>
      <c r="H99" s="3"/>
      <c r="I99" s="3"/>
      <c r="J99" s="3"/>
      <c r="K99" s="3"/>
      <c r="L99" s="3"/>
      <c r="M99" s="3"/>
      <c r="N99" s="3"/>
      <c r="O99" s="3"/>
    </row>
    <row r="100" spans="1:15" ht="12.75" customHeight="1" x14ac:dyDescent="0.2">
      <c r="A100" s="6"/>
      <c r="B100" s="7"/>
      <c r="C100" s="8"/>
      <c r="D100" s="8"/>
      <c r="E100" s="8"/>
      <c r="F100" s="8"/>
      <c r="G100" s="8"/>
      <c r="H100" s="3"/>
      <c r="I100" s="3"/>
      <c r="J100" s="3"/>
      <c r="K100" s="3"/>
      <c r="L100" s="3"/>
      <c r="M100" s="3"/>
      <c r="N100" s="3"/>
      <c r="O100" s="3"/>
    </row>
    <row r="101" spans="1:15" ht="12.75" customHeight="1" x14ac:dyDescent="0.2">
      <c r="A101" s="6"/>
      <c r="B101" s="7"/>
      <c r="C101" s="8"/>
      <c r="D101" s="8"/>
      <c r="E101" s="8"/>
      <c r="F101" s="8"/>
      <c r="G101" s="8"/>
      <c r="H101" s="3"/>
      <c r="I101" s="3"/>
      <c r="J101" s="3"/>
      <c r="K101" s="3"/>
      <c r="L101" s="3"/>
      <c r="M101" s="3"/>
      <c r="N101" s="3"/>
      <c r="O101" s="3"/>
    </row>
    <row r="102" spans="1:15" ht="12.75" customHeight="1" x14ac:dyDescent="0.2">
      <c r="A102" s="6"/>
      <c r="B102" s="7"/>
      <c r="C102" s="8"/>
      <c r="D102" s="8"/>
      <c r="E102" s="8"/>
      <c r="F102" s="8"/>
      <c r="G102" s="8"/>
      <c r="H102" s="3"/>
      <c r="I102" s="3"/>
      <c r="J102" s="3"/>
      <c r="K102" s="3"/>
      <c r="L102" s="3"/>
      <c r="M102" s="3"/>
      <c r="N102" s="3"/>
      <c r="O102" s="3"/>
    </row>
    <row r="103" spans="1:15" ht="12.75" customHeight="1" x14ac:dyDescent="0.2">
      <c r="A103" s="6"/>
      <c r="B103" s="7"/>
      <c r="C103" s="8"/>
      <c r="D103" s="8"/>
      <c r="E103" s="8"/>
      <c r="F103" s="8"/>
      <c r="G103" s="8"/>
      <c r="H103" s="3"/>
      <c r="I103" s="3"/>
      <c r="J103" s="3"/>
      <c r="K103" s="3"/>
      <c r="L103" s="3"/>
      <c r="M103" s="3"/>
      <c r="N103" s="3"/>
      <c r="O103" s="3"/>
    </row>
    <row r="104" spans="1:15" ht="12.75" customHeight="1" x14ac:dyDescent="0.2">
      <c r="A104" s="6"/>
      <c r="B104" s="7"/>
      <c r="C104" s="8"/>
      <c r="D104" s="8"/>
      <c r="E104" s="8"/>
      <c r="F104" s="8"/>
      <c r="G104" s="8"/>
      <c r="H104" s="3"/>
      <c r="I104" s="3"/>
      <c r="J104" s="3"/>
      <c r="K104" s="3"/>
      <c r="L104" s="3"/>
      <c r="M104" s="3"/>
      <c r="N104" s="3"/>
      <c r="O104" s="3"/>
    </row>
    <row r="105" spans="1:15" ht="12.75" customHeight="1" x14ac:dyDescent="0.2">
      <c r="A105" s="6"/>
      <c r="B105" s="7"/>
      <c r="C105" s="8"/>
      <c r="D105" s="8"/>
      <c r="E105" s="8"/>
      <c r="F105" s="8"/>
      <c r="G105" s="8"/>
      <c r="H105" s="3"/>
      <c r="I105" s="3"/>
      <c r="J105" s="3"/>
      <c r="K105" s="3"/>
      <c r="L105" s="3"/>
      <c r="M105" s="3"/>
      <c r="N105" s="3"/>
      <c r="O105" s="3"/>
    </row>
    <row r="106" spans="1:15" ht="12.75" customHeight="1" x14ac:dyDescent="0.2">
      <c r="A106" s="6"/>
      <c r="B106" s="7"/>
      <c r="C106" s="8"/>
      <c r="D106" s="8"/>
      <c r="E106" s="8"/>
      <c r="F106" s="8"/>
      <c r="G106" s="8"/>
      <c r="H106" s="3"/>
      <c r="I106" s="3"/>
      <c r="J106" s="3"/>
      <c r="K106" s="3"/>
      <c r="L106" s="3"/>
      <c r="M106" s="3"/>
      <c r="N106" s="3"/>
      <c r="O106" s="3"/>
    </row>
    <row r="107" spans="1:15" ht="12.75" customHeight="1" x14ac:dyDescent="0.2">
      <c r="A107" s="9"/>
      <c r="B107" s="10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ht="12.75" customHeight="1" x14ac:dyDescent="0.2">
      <c r="A108" s="9"/>
      <c r="B108" s="10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ht="12.75" customHeight="1" x14ac:dyDescent="0.2">
      <c r="A109" s="9"/>
      <c r="B109" s="10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ht="12.75" customHeight="1" x14ac:dyDescent="0.2">
      <c r="A110" s="9"/>
      <c r="B110" s="10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ht="12.75" customHeight="1" x14ac:dyDescent="0.2">
      <c r="A111" s="3"/>
      <c r="B111" s="10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ht="12.75" customHeight="1" x14ac:dyDescent="0.2">
      <c r="A112" s="3"/>
      <c r="B112" s="10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ht="12.75" customHeight="1" x14ac:dyDescent="0.2">
      <c r="A113" s="3"/>
      <c r="B113" s="10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ht="12.75" customHeight="1" x14ac:dyDescent="0.2">
      <c r="A114" s="3"/>
      <c r="B114" s="10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ht="12.75" customHeight="1" x14ac:dyDescent="0.2">
      <c r="A115" s="3"/>
      <c r="B115" s="10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ht="12.75" customHeight="1" x14ac:dyDescent="0.2">
      <c r="A116" s="3"/>
      <c r="B116" s="10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ht="12.75" customHeight="1" x14ac:dyDescent="0.2">
      <c r="A117" s="3"/>
      <c r="B117" s="10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ht="12.75" customHeight="1" x14ac:dyDescent="0.2">
      <c r="A118" s="3"/>
      <c r="B118" s="10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ht="12.75" customHeight="1" x14ac:dyDescent="0.2">
      <c r="A119" s="3"/>
      <c r="B119" s="10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ht="12.75" customHeight="1" x14ac:dyDescent="0.2">
      <c r="A120" s="3"/>
      <c r="B120" s="10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ht="12.75" customHeight="1" x14ac:dyDescent="0.2">
      <c r="A121" s="3"/>
      <c r="B121" s="10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ht="12.75" customHeight="1" x14ac:dyDescent="0.2">
      <c r="A122" s="3"/>
      <c r="B122" s="10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ht="12.75" customHeight="1" x14ac:dyDescent="0.2">
      <c r="A123" s="3"/>
      <c r="B123" s="10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ht="12.75" customHeight="1" x14ac:dyDescent="0.2">
      <c r="A124" s="3"/>
      <c r="B124" s="10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ht="12.75" customHeight="1" x14ac:dyDescent="0.2">
      <c r="A125" s="3"/>
      <c r="B125" s="10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ht="12.75" customHeight="1" x14ac:dyDescent="0.2">
      <c r="A126" s="3"/>
      <c r="B126" s="10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ht="12.75" customHeight="1" x14ac:dyDescent="0.2">
      <c r="A127" s="3"/>
      <c r="B127" s="10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ht="12.75" customHeight="1" x14ac:dyDescent="0.2">
      <c r="A128" s="3"/>
      <c r="B128" s="10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ht="12.75" customHeight="1" x14ac:dyDescent="0.2">
      <c r="A129" s="3"/>
      <c r="B129" s="10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ht="12.75" customHeight="1" x14ac:dyDescent="0.2">
      <c r="A130" s="3"/>
      <c r="B130" s="10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ht="12.75" customHeight="1" x14ac:dyDescent="0.2">
      <c r="A131" s="3"/>
      <c r="B131" s="10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ht="12.75" customHeight="1" x14ac:dyDescent="0.2">
      <c r="A132" s="3"/>
      <c r="B132" s="10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ht="12.75" customHeight="1" x14ac:dyDescent="0.2">
      <c r="A133" s="3"/>
      <c r="B133" s="10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ht="12.75" customHeight="1" x14ac:dyDescent="0.2">
      <c r="A134" s="3"/>
      <c r="B134" s="10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ht="12.75" customHeight="1" x14ac:dyDescent="0.2">
      <c r="A135" s="3"/>
      <c r="B135" s="10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ht="12.75" customHeight="1" x14ac:dyDescent="0.2">
      <c r="A136" s="3"/>
      <c r="B136" s="10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ht="12.75" customHeight="1" x14ac:dyDescent="0.2">
      <c r="A137" s="3"/>
      <c r="B137" s="10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ht="12.75" customHeight="1" x14ac:dyDescent="0.2">
      <c r="A138" s="3"/>
      <c r="B138" s="10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ht="12.75" customHeight="1" x14ac:dyDescent="0.2">
      <c r="A139" s="3"/>
      <c r="B139" s="10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ht="12.75" customHeight="1" x14ac:dyDescent="0.2">
      <c r="A140" s="3"/>
      <c r="B140" s="10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ht="12.75" customHeight="1" x14ac:dyDescent="0.2">
      <c r="A141" s="3"/>
      <c r="B141" s="10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ht="12.75" customHeight="1" x14ac:dyDescent="0.2">
      <c r="A142" s="3"/>
      <c r="B142" s="10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ht="12.75" customHeight="1" x14ac:dyDescent="0.2">
      <c r="A143" s="3"/>
      <c r="B143" s="10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ht="12.75" customHeight="1" x14ac:dyDescent="0.2">
      <c r="A144" s="3"/>
      <c r="B144" s="10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ht="12.75" customHeight="1" x14ac:dyDescent="0.2">
      <c r="A145" s="3"/>
      <c r="B145" s="10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ht="12.75" customHeight="1" x14ac:dyDescent="0.2">
      <c r="A146" s="3"/>
      <c r="B146" s="10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ht="12.75" customHeight="1" x14ac:dyDescent="0.2">
      <c r="A147" s="3"/>
      <c r="B147" s="10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ht="12.75" customHeight="1" x14ac:dyDescent="0.2">
      <c r="A148" s="3"/>
      <c r="B148" s="10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ht="12.75" customHeight="1" x14ac:dyDescent="0.2">
      <c r="A149" s="3"/>
      <c r="B149" s="10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ht="12.75" customHeight="1" x14ac:dyDescent="0.2">
      <c r="A150" s="3"/>
      <c r="B150" s="10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ht="12.75" customHeight="1" x14ac:dyDescent="0.2">
      <c r="A151" s="3"/>
      <c r="B151" s="10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ht="12.75" customHeight="1" x14ac:dyDescent="0.2">
      <c r="A152" s="3"/>
      <c r="B152" s="10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ht="12.75" customHeight="1" x14ac:dyDescent="0.2">
      <c r="A153" s="3"/>
      <c r="B153" s="10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ht="12.75" customHeight="1" x14ac:dyDescent="0.2">
      <c r="A154" s="3"/>
      <c r="B154" s="10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ht="12.75" customHeight="1" x14ac:dyDescent="0.2">
      <c r="A155" s="3"/>
      <c r="B155" s="10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ht="12.75" customHeight="1" x14ac:dyDescent="0.2">
      <c r="A156" s="3"/>
      <c r="B156" s="10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ht="12.75" customHeight="1" x14ac:dyDescent="0.2">
      <c r="A157" s="3"/>
      <c r="B157" s="10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ht="12.75" customHeight="1" x14ac:dyDescent="0.2">
      <c r="A158" s="3"/>
      <c r="B158" s="10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ht="12.75" customHeight="1" x14ac:dyDescent="0.2">
      <c r="A159" s="3"/>
      <c r="B159" s="10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ht="12.75" customHeight="1" x14ac:dyDescent="0.2">
      <c r="A160" s="3"/>
      <c r="B160" s="10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ht="12.75" customHeight="1" x14ac:dyDescent="0.2">
      <c r="A161" s="3"/>
      <c r="B161" s="10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ht="12.75" customHeight="1" x14ac:dyDescent="0.2">
      <c r="A162" s="3"/>
      <c r="B162" s="10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ht="12.75" customHeight="1" x14ac:dyDescent="0.2">
      <c r="A163" s="3"/>
      <c r="B163" s="10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ht="12.75" customHeight="1" x14ac:dyDescent="0.2">
      <c r="A164" s="3"/>
      <c r="B164" s="10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ht="12.75" customHeight="1" x14ac:dyDescent="0.2">
      <c r="A165" s="3"/>
      <c r="B165" s="10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ht="12.75" customHeight="1" x14ac:dyDescent="0.2">
      <c r="A166" s="3"/>
      <c r="B166" s="10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ht="12.75" customHeight="1" x14ac:dyDescent="0.2">
      <c r="A167" s="3"/>
      <c r="B167" s="10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ht="12.75" customHeight="1" x14ac:dyDescent="0.2">
      <c r="A168" s="3"/>
      <c r="B168" s="10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ht="12.75" customHeight="1" x14ac:dyDescent="0.2">
      <c r="A169" s="3"/>
      <c r="B169" s="10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ht="12.75" customHeight="1" x14ac:dyDescent="0.2">
      <c r="A170" s="3"/>
      <c r="B170" s="10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ht="12.75" customHeight="1" x14ac:dyDescent="0.2">
      <c r="A171" s="3"/>
      <c r="B171" s="10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ht="12.75" customHeight="1" x14ac:dyDescent="0.2">
      <c r="A172" s="3"/>
      <c r="B172" s="10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ht="12.75" customHeight="1" x14ac:dyDescent="0.2">
      <c r="A173" s="3"/>
      <c r="B173" s="10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ht="12.75" customHeight="1" x14ac:dyDescent="0.2">
      <c r="A174" s="3"/>
      <c r="B174" s="10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ht="12.75" customHeight="1" x14ac:dyDescent="0.2">
      <c r="A175" s="3"/>
      <c r="B175" s="10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ht="12.75" customHeight="1" x14ac:dyDescent="0.2">
      <c r="A176" s="3"/>
      <c r="B176" s="10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ht="12.75" customHeight="1" x14ac:dyDescent="0.2">
      <c r="A177" s="3"/>
      <c r="B177" s="10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ht="12.75" customHeight="1" x14ac:dyDescent="0.2">
      <c r="A178" s="3"/>
      <c r="B178" s="10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ht="12.75" customHeight="1" x14ac:dyDescent="0.2">
      <c r="A179" s="3"/>
      <c r="B179" s="10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ht="12.75" customHeight="1" x14ac:dyDescent="0.2">
      <c r="A180" s="3"/>
      <c r="B180" s="10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ht="12.75" customHeight="1" x14ac:dyDescent="0.2">
      <c r="A181" s="3"/>
      <c r="B181" s="10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ht="12.75" customHeight="1" x14ac:dyDescent="0.2">
      <c r="A182" s="3"/>
      <c r="B182" s="10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ht="12.75" customHeight="1" x14ac:dyDescent="0.2">
      <c r="A183" s="3"/>
      <c r="B183" s="10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ht="12.75" customHeight="1" x14ac:dyDescent="0.2">
      <c r="A184" s="3"/>
      <c r="B184" s="10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ht="12.75" customHeight="1" x14ac:dyDescent="0.2">
      <c r="A185" s="3"/>
      <c r="B185" s="10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ht="12.75" customHeight="1" x14ac:dyDescent="0.2">
      <c r="A186" s="3"/>
      <c r="B186" s="10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ht="12.75" customHeight="1" x14ac:dyDescent="0.2">
      <c r="A187" s="3"/>
      <c r="B187" s="10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ht="12.75" customHeight="1" x14ac:dyDescent="0.2">
      <c r="A188" s="3"/>
      <c r="B188" s="10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ht="12.75" customHeight="1" x14ac:dyDescent="0.2">
      <c r="A189" s="3"/>
      <c r="B189" s="10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ht="12.75" customHeight="1" x14ac:dyDescent="0.2">
      <c r="A190" s="3"/>
      <c r="B190" s="10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ht="12.75" customHeight="1" x14ac:dyDescent="0.2">
      <c r="A191" s="3"/>
      <c r="B191" s="10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ht="12.75" customHeight="1" x14ac:dyDescent="0.2">
      <c r="A192" s="3"/>
      <c r="B192" s="10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ht="12.75" customHeight="1" x14ac:dyDescent="0.2">
      <c r="A193" s="3"/>
      <c r="B193" s="10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ht="12.75" customHeight="1" x14ac:dyDescent="0.2">
      <c r="A194" s="3"/>
      <c r="B194" s="10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ht="12.75" customHeight="1" x14ac:dyDescent="0.2">
      <c r="A195" s="3"/>
      <c r="B195" s="10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ht="12.75" customHeight="1" x14ac:dyDescent="0.2">
      <c r="A196" s="3"/>
      <c r="B196" s="10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ht="12.75" customHeight="1" x14ac:dyDescent="0.2">
      <c r="A197" s="3"/>
      <c r="B197" s="10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ht="12.75" customHeight="1" x14ac:dyDescent="0.2">
      <c r="A198" s="3"/>
      <c r="B198" s="10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ht="12.75" customHeight="1" x14ac:dyDescent="0.2">
      <c r="A199" s="3"/>
      <c r="B199" s="10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ht="12.75" customHeight="1" x14ac:dyDescent="0.2">
      <c r="A200" s="3"/>
      <c r="B200" s="10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ht="12.75" customHeight="1" x14ac:dyDescent="0.2">
      <c r="A201" s="3"/>
      <c r="B201" s="10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ht="12.75" customHeight="1" x14ac:dyDescent="0.2">
      <c r="A202" s="3"/>
      <c r="B202" s="10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ht="12.75" customHeight="1" x14ac:dyDescent="0.2">
      <c r="A203" s="3"/>
      <c r="B203" s="10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ht="12.75" customHeight="1" x14ac:dyDescent="0.2">
      <c r="A204" s="3"/>
      <c r="B204" s="10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ht="12.75" customHeight="1" x14ac:dyDescent="0.2">
      <c r="A205" s="3"/>
      <c r="B205" s="10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ht="12.75" customHeight="1" x14ac:dyDescent="0.2">
      <c r="A206" s="3"/>
      <c r="B206" s="10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ht="12.75" customHeight="1" x14ac:dyDescent="0.2">
      <c r="A207" s="3"/>
      <c r="B207" s="10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ht="12.75" customHeight="1" x14ac:dyDescent="0.2">
      <c r="A208" s="3"/>
      <c r="B208" s="10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ht="12.75" customHeight="1" x14ac:dyDescent="0.2">
      <c r="A209" s="3"/>
      <c r="B209" s="10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ht="12.75" customHeight="1" x14ac:dyDescent="0.2">
      <c r="A210" s="3"/>
      <c r="B210" s="10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ht="12.75" customHeight="1" x14ac:dyDescent="0.2">
      <c r="A211" s="3"/>
      <c r="B211" s="10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ht="12.75" customHeight="1" x14ac:dyDescent="0.2">
      <c r="A212" s="3"/>
      <c r="B212" s="10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ht="12.75" customHeight="1" x14ac:dyDescent="0.2">
      <c r="A213" s="3"/>
      <c r="B213" s="10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ht="12.75" customHeight="1" x14ac:dyDescent="0.2">
      <c r="A214" s="3"/>
      <c r="B214" s="10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ht="12.75" customHeight="1" x14ac:dyDescent="0.2">
      <c r="A215" s="3"/>
      <c r="B215" s="10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ht="12.75" customHeight="1" x14ac:dyDescent="0.2">
      <c r="A216" s="3"/>
      <c r="B216" s="10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ht="12.75" customHeight="1" x14ac:dyDescent="0.2">
      <c r="A217" s="3"/>
      <c r="B217" s="10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ht="12.75" customHeight="1" x14ac:dyDescent="0.2">
      <c r="A218" s="3"/>
      <c r="B218" s="10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ht="12.75" customHeight="1" x14ac:dyDescent="0.2">
      <c r="A219" s="3"/>
      <c r="B219" s="10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ht="12.75" customHeight="1" x14ac:dyDescent="0.2">
      <c r="A220" s="3"/>
      <c r="B220" s="10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ht="12.75" customHeight="1" x14ac:dyDescent="0.2">
      <c r="A221" s="3"/>
      <c r="B221" s="10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ht="12.75" customHeight="1" x14ac:dyDescent="0.2">
      <c r="A222" s="3"/>
      <c r="B222" s="10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ht="12.75" customHeight="1" x14ac:dyDescent="0.2">
      <c r="A223" s="3"/>
      <c r="B223" s="10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ht="12.75" customHeight="1" x14ac:dyDescent="0.2">
      <c r="A224" s="3"/>
      <c r="B224" s="10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ht="12.75" customHeight="1" x14ac:dyDescent="0.2">
      <c r="A225" s="3"/>
      <c r="B225" s="10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ht="12.75" customHeight="1" x14ac:dyDescent="0.2">
      <c r="A226" s="3"/>
      <c r="B226" s="10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ht="12.75" customHeight="1" x14ac:dyDescent="0.2">
      <c r="A227" s="3"/>
      <c r="B227" s="10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ht="12.75" customHeight="1" x14ac:dyDescent="0.2">
      <c r="A228" s="3"/>
      <c r="B228" s="10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ht="12.75" customHeight="1" x14ac:dyDescent="0.2">
      <c r="A229" s="3"/>
      <c r="B229" s="10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ht="12.75" customHeight="1" x14ac:dyDescent="0.2">
      <c r="A230" s="3"/>
      <c r="B230" s="10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ht="12.75" customHeight="1" x14ac:dyDescent="0.2">
      <c r="A231" s="3"/>
      <c r="B231" s="10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ht="12.75" customHeight="1" x14ac:dyDescent="0.2">
      <c r="A232" s="3"/>
      <c r="B232" s="10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ht="12.75" customHeight="1" x14ac:dyDescent="0.2">
      <c r="A233" s="3"/>
      <c r="B233" s="10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ht="12.75" customHeight="1" x14ac:dyDescent="0.2">
      <c r="A234" s="9"/>
      <c r="B234" s="10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ht="12.75" customHeight="1" x14ac:dyDescent="0.2">
      <c r="A235" s="9"/>
      <c r="B235" s="10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ht="12.75" customHeight="1" x14ac:dyDescent="0.2">
      <c r="A236" s="9"/>
      <c r="B236" s="10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ht="12.75" customHeight="1" x14ac:dyDescent="0.2">
      <c r="A237" s="9"/>
      <c r="B237" s="10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ht="12.75" customHeight="1" x14ac:dyDescent="0.2">
      <c r="A238" s="9"/>
      <c r="B238" s="10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ht="12.75" customHeight="1" x14ac:dyDescent="0.2">
      <c r="A239" s="9"/>
      <c r="B239" s="10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ht="12.75" customHeight="1" x14ac:dyDescent="0.2">
      <c r="A240" s="9"/>
      <c r="B240" s="10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ht="12.75" customHeight="1" x14ac:dyDescent="0.2">
      <c r="A241" s="9"/>
      <c r="B241" s="10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ht="12.75" customHeight="1" x14ac:dyDescent="0.2">
      <c r="A242" s="9"/>
      <c r="B242" s="10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ht="15.75" customHeight="1" x14ac:dyDescent="0.2"/>
    <row r="244" spans="1:15" ht="15.75" customHeight="1" x14ac:dyDescent="0.2"/>
    <row r="245" spans="1:15" ht="15.75" customHeight="1" x14ac:dyDescent="0.2"/>
    <row r="246" spans="1:15" ht="15.75" customHeight="1" x14ac:dyDescent="0.2"/>
    <row r="247" spans="1:15" ht="15.75" customHeight="1" x14ac:dyDescent="0.2"/>
    <row r="248" spans="1:15" ht="15.75" customHeight="1" x14ac:dyDescent="0.2"/>
    <row r="249" spans="1:15" ht="15.75" customHeight="1" x14ac:dyDescent="0.2"/>
    <row r="250" spans="1:15" ht="15.75" customHeight="1" x14ac:dyDescent="0.2"/>
    <row r="251" spans="1:15" ht="15.75" customHeight="1" x14ac:dyDescent="0.2"/>
    <row r="252" spans="1:15" ht="15.75" customHeight="1" x14ac:dyDescent="0.2"/>
    <row r="253" spans="1:15" ht="15.75" customHeight="1" x14ac:dyDescent="0.2"/>
    <row r="254" spans="1:15" ht="15.75" customHeight="1" x14ac:dyDescent="0.2"/>
    <row r="255" spans="1:15" ht="15.75" customHeight="1" x14ac:dyDescent="0.2"/>
    <row r="256" spans="1:15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</sheetData>
  <sheetProtection algorithmName="SHA-512" hashValue="GEuTD5KJWxXqOCQ2uuetcvgKBEZFBJvvi/2A0wTeEyfO2envDv9356MmzV52pCcwnU7+OQ1GpkHsLyhrz8Fr5Q==" saltValue="ZR0hiIP1wPM+DUh/dYXPpw==" spinCount="100000" sheet="1" objects="1" scenarios="1" selectLockedCells="1"/>
  <autoFilter ref="A3:M45"/>
  <mergeCells count="9">
    <mergeCell ref="A1:M1"/>
    <mergeCell ref="A2:M2"/>
    <mergeCell ref="A46:M48"/>
    <mergeCell ref="A43:M43"/>
    <mergeCell ref="A45:M45"/>
    <mergeCell ref="A3:M3"/>
    <mergeCell ref="K40:L40"/>
    <mergeCell ref="K41:L41"/>
    <mergeCell ref="K42:L42"/>
  </mergeCells>
  <printOptions horizontalCentered="1"/>
  <pageMargins left="0.19685039370078741" right="0.19685039370078741" top="0.59055118110236227" bottom="0.39370078740157483" header="0" footer="0"/>
  <pageSetup paperSize="9" scale="67" orientation="landscape" r:id="rId1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workbookViewId="0">
      <selection activeCell="E12" sqref="E12"/>
    </sheetView>
  </sheetViews>
  <sheetFormatPr defaultColWidth="12.5703125" defaultRowHeight="15" customHeight="1" x14ac:dyDescent="0.2"/>
  <cols>
    <col min="1" max="1" width="17.140625" style="46" customWidth="1"/>
    <col min="2" max="2" width="24" style="46" customWidth="1"/>
    <col min="3" max="3" width="13.85546875" style="46" customWidth="1"/>
    <col min="4" max="4" width="12.5703125" style="46"/>
    <col min="5" max="5" width="19.7109375" style="46" customWidth="1"/>
    <col min="6" max="16384" width="12.5703125" style="46"/>
  </cols>
  <sheetData>
    <row r="1" spans="1:5" ht="90.75" customHeight="1" x14ac:dyDescent="0.2">
      <c r="A1" s="48"/>
      <c r="B1" s="89" t="s">
        <v>104</v>
      </c>
      <c r="C1" s="80"/>
      <c r="D1" s="80"/>
      <c r="E1" s="81"/>
    </row>
    <row r="2" spans="1:5" ht="27" customHeight="1" x14ac:dyDescent="0.2">
      <c r="A2" s="90" t="s">
        <v>132</v>
      </c>
      <c r="B2" s="80"/>
      <c r="C2" s="80"/>
      <c r="D2" s="80"/>
      <c r="E2" s="81"/>
    </row>
    <row r="3" spans="1:5" ht="25.5" customHeight="1" x14ac:dyDescent="0.2">
      <c r="A3" s="49" t="s">
        <v>105</v>
      </c>
      <c r="B3" s="91" t="s">
        <v>133</v>
      </c>
      <c r="C3" s="80"/>
      <c r="D3" s="80"/>
      <c r="E3" s="81"/>
    </row>
    <row r="4" spans="1:5" ht="29.25" customHeight="1" x14ac:dyDescent="0.2">
      <c r="A4" s="49" t="s">
        <v>106</v>
      </c>
      <c r="B4" s="91" t="s">
        <v>134</v>
      </c>
      <c r="C4" s="80"/>
      <c r="D4" s="80"/>
      <c r="E4" s="81"/>
    </row>
    <row r="5" spans="1:5" ht="36" customHeight="1" x14ac:dyDescent="0.2">
      <c r="A5" s="49" t="s">
        <v>107</v>
      </c>
      <c r="B5" s="92"/>
      <c r="C5" s="93"/>
      <c r="D5" s="93"/>
      <c r="E5" s="94"/>
    </row>
    <row r="6" spans="1:5" ht="21.75" customHeight="1" x14ac:dyDescent="0.2">
      <c r="A6" s="95" t="s">
        <v>108</v>
      </c>
      <c r="B6" s="80"/>
      <c r="C6" s="80"/>
      <c r="D6" s="80"/>
      <c r="E6" s="81"/>
    </row>
    <row r="7" spans="1:5" ht="75" customHeight="1" x14ac:dyDescent="0.2">
      <c r="A7" s="87"/>
      <c r="B7" s="80"/>
      <c r="C7" s="80"/>
      <c r="D7" s="80"/>
      <c r="E7" s="81"/>
    </row>
    <row r="8" spans="1:5" ht="22.5" customHeight="1" x14ac:dyDescent="0.2">
      <c r="A8" s="88" t="s">
        <v>135</v>
      </c>
      <c r="B8" s="80"/>
      <c r="C8" s="80"/>
      <c r="D8" s="80"/>
      <c r="E8" s="81"/>
    </row>
    <row r="9" spans="1:5" ht="12.75" x14ac:dyDescent="0.2">
      <c r="A9" s="50" t="s">
        <v>109</v>
      </c>
      <c r="B9" s="88" t="s">
        <v>110</v>
      </c>
      <c r="C9" s="80"/>
      <c r="D9" s="81"/>
      <c r="E9" s="50" t="s">
        <v>125</v>
      </c>
    </row>
    <row r="10" spans="1:5" ht="25.5" customHeight="1" x14ac:dyDescent="0.2">
      <c r="A10" s="50" t="s">
        <v>111</v>
      </c>
      <c r="B10" s="79" t="s">
        <v>112</v>
      </c>
      <c r="C10" s="80"/>
      <c r="D10" s="81"/>
      <c r="E10" s="56"/>
    </row>
    <row r="11" spans="1:5" ht="22.5" customHeight="1" x14ac:dyDescent="0.2">
      <c r="A11" s="50" t="s">
        <v>113</v>
      </c>
      <c r="B11" s="79" t="s">
        <v>114</v>
      </c>
      <c r="C11" s="80"/>
      <c r="D11" s="81"/>
      <c r="E11" s="56"/>
    </row>
    <row r="12" spans="1:5" ht="22.5" customHeight="1" x14ac:dyDescent="0.2">
      <c r="A12" s="50" t="s">
        <v>115</v>
      </c>
      <c r="B12" s="79" t="s">
        <v>116</v>
      </c>
      <c r="C12" s="80"/>
      <c r="D12" s="81"/>
      <c r="E12" s="56"/>
    </row>
    <row r="13" spans="1:5" ht="23.25" customHeight="1" x14ac:dyDescent="0.2">
      <c r="A13" s="50" t="s">
        <v>117</v>
      </c>
      <c r="B13" s="79" t="s">
        <v>118</v>
      </c>
      <c r="C13" s="80"/>
      <c r="D13" s="81"/>
      <c r="E13" s="56"/>
    </row>
    <row r="14" spans="1:5" ht="24" customHeight="1" x14ac:dyDescent="0.2">
      <c r="A14" s="50" t="s">
        <v>119</v>
      </c>
      <c r="B14" s="79" t="s">
        <v>120</v>
      </c>
      <c r="C14" s="80"/>
      <c r="D14" s="81"/>
      <c r="E14" s="56"/>
    </row>
    <row r="15" spans="1:5" ht="21" customHeight="1" thickBot="1" x14ac:dyDescent="0.25">
      <c r="A15" s="50" t="s">
        <v>121</v>
      </c>
      <c r="B15" s="79" t="s">
        <v>122</v>
      </c>
      <c r="C15" s="80"/>
      <c r="D15" s="81"/>
      <c r="E15" s="51">
        <f>B22</f>
        <v>0</v>
      </c>
    </row>
    <row r="16" spans="1:5" ht="27.75" customHeight="1" thickTop="1" thickBot="1" x14ac:dyDescent="0.25">
      <c r="A16" s="52"/>
      <c r="B16" s="52"/>
      <c r="C16" s="52"/>
      <c r="D16" s="53" t="s">
        <v>123</v>
      </c>
      <c r="E16" s="54">
        <f>TRUNC((((1+((E10+E11+E12)))*(1+E13)*(1+E14))/(1-B22)-1),4)</f>
        <v>0</v>
      </c>
    </row>
    <row r="17" spans="1:5" ht="21" customHeight="1" thickTop="1" x14ac:dyDescent="0.2">
      <c r="A17" s="50" t="s">
        <v>124</v>
      </c>
      <c r="B17" s="50" t="s">
        <v>125</v>
      </c>
      <c r="C17" s="52"/>
      <c r="D17" s="52"/>
      <c r="E17" s="52"/>
    </row>
    <row r="18" spans="1:5" ht="24" customHeight="1" x14ac:dyDescent="0.2">
      <c r="A18" s="55" t="s">
        <v>126</v>
      </c>
      <c r="B18" s="56"/>
      <c r="C18" s="52"/>
      <c r="D18" s="52"/>
      <c r="E18" s="52"/>
    </row>
    <row r="19" spans="1:5" ht="24" customHeight="1" x14ac:dyDescent="0.2">
      <c r="A19" s="55" t="s">
        <v>127</v>
      </c>
      <c r="B19" s="56"/>
      <c r="C19" s="52"/>
      <c r="D19" s="52"/>
      <c r="E19" s="52"/>
    </row>
    <row r="20" spans="1:5" ht="24" customHeight="1" x14ac:dyDescent="0.2">
      <c r="A20" s="55" t="s">
        <v>128</v>
      </c>
      <c r="B20" s="56"/>
      <c r="C20" s="82" t="s">
        <v>129</v>
      </c>
      <c r="D20" s="83"/>
      <c r="E20" s="83"/>
    </row>
    <row r="21" spans="1:5" ht="24" customHeight="1" x14ac:dyDescent="0.2">
      <c r="A21" s="55" t="s">
        <v>130</v>
      </c>
      <c r="B21" s="56"/>
      <c r="C21" s="52"/>
      <c r="D21" s="52"/>
      <c r="E21" s="52"/>
    </row>
    <row r="22" spans="1:5" ht="24" customHeight="1" x14ac:dyDescent="0.2">
      <c r="A22" s="55" t="s">
        <v>123</v>
      </c>
      <c r="B22" s="51">
        <f>SUM(B18:B21)</f>
        <v>0</v>
      </c>
      <c r="C22" s="52"/>
      <c r="D22" s="52"/>
      <c r="E22" s="52"/>
    </row>
    <row r="23" spans="1:5" ht="15" customHeight="1" x14ac:dyDescent="0.2">
      <c r="A23" s="52"/>
      <c r="B23" s="52"/>
      <c r="C23" s="52"/>
      <c r="D23" s="52"/>
      <c r="E23" s="52"/>
    </row>
    <row r="24" spans="1:5" ht="26.25" customHeight="1" thickTop="1" thickBot="1" x14ac:dyDescent="0.25">
      <c r="A24" s="84" t="s">
        <v>136</v>
      </c>
      <c r="B24" s="85"/>
      <c r="C24" s="85"/>
      <c r="D24" s="85"/>
      <c r="E24" s="86"/>
    </row>
    <row r="25" spans="1:5" ht="22.5" customHeight="1" thickTop="1" thickBot="1" x14ac:dyDescent="0.25">
      <c r="A25" s="84" t="s">
        <v>137</v>
      </c>
      <c r="B25" s="85"/>
      <c r="C25" s="85"/>
      <c r="D25" s="85"/>
      <c r="E25" s="86"/>
    </row>
  </sheetData>
  <sheetProtection algorithmName="SHA-512" hashValue="BvEqYvysNbvmyYtbNID9d8WtbyGUpOxEbuibN2gDBEWohiuqli8ytK04VbJEVJE97Ovhs2P51OSp90dZBr6ggQ==" saltValue="rz7BhfWdQCI3ctXdy1PZzA==" spinCount="100000" sheet="1" objects="1" scenarios="1" selectLockedCells="1"/>
  <mergeCells count="18">
    <mergeCell ref="A6:E6"/>
    <mergeCell ref="B1:E1"/>
    <mergeCell ref="A2:E2"/>
    <mergeCell ref="B3:E3"/>
    <mergeCell ref="B4:E4"/>
    <mergeCell ref="B5:E5"/>
    <mergeCell ref="A25:E25"/>
    <mergeCell ref="A7:E7"/>
    <mergeCell ref="A8:E8"/>
    <mergeCell ref="B9:D9"/>
    <mergeCell ref="B10:D10"/>
    <mergeCell ref="B11:D11"/>
    <mergeCell ref="B12:D12"/>
    <mergeCell ref="B13:D13"/>
    <mergeCell ref="B14:D14"/>
    <mergeCell ref="B15:D15"/>
    <mergeCell ref="C20:E20"/>
    <mergeCell ref="A24:E24"/>
  </mergeCells>
  <printOptions horizontalCentered="1"/>
  <pageMargins left="0.7" right="0.7" top="0.75" bottom="0.75" header="0" footer="0"/>
  <pageSetup paperSize="9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BDI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cp:lastPrinted>2023-06-22T14:22:43Z</cp:lastPrinted>
  <dcterms:created xsi:type="dcterms:W3CDTF">2023-07-25T20:48:42Z</dcterms:created>
  <dcterms:modified xsi:type="dcterms:W3CDTF">2023-07-25T20:48:42Z</dcterms:modified>
</cp:coreProperties>
</file>